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60" windowHeight="12645"/>
  </bookViews>
  <sheets>
    <sheet name="02012019" sheetId="1" r:id="rId1"/>
    <sheet name="16012019" sheetId="2" r:id="rId2"/>
    <sheet name="01022019" sheetId="3" r:id="rId3"/>
    <sheet name="16022019" sheetId="4" r:id="rId4"/>
    <sheet name="01032019" sheetId="5" r:id="rId5"/>
    <sheet name="16032019" sheetId="6" r:id="rId6"/>
    <sheet name="01042019" sheetId="7" r:id="rId7"/>
    <sheet name="16042019" sheetId="8" r:id="rId8"/>
    <sheet name="02052019" sheetId="9" r:id="rId9"/>
    <sheet name="16052019" sheetId="10" r:id="rId10"/>
    <sheet name="03062019" sheetId="11" r:id="rId11"/>
    <sheet name="18062019" sheetId="12" r:id="rId12"/>
    <sheet name="01072019" sheetId="13" r:id="rId13"/>
    <sheet name="16072019" sheetId="14" r:id="rId14"/>
    <sheet name="02082019" sheetId="15" r:id="rId15"/>
    <sheet name="16082019" sheetId="16" r:id="rId16"/>
    <sheet name="02092019" sheetId="17" r:id="rId17"/>
    <sheet name="17092019" sheetId="18" r:id="rId18"/>
    <sheet name="01102019" sheetId="19" r:id="rId19"/>
    <sheet name="16102019" sheetId="20" r:id="rId20"/>
    <sheet name="18112019" sheetId="21" r:id="rId21"/>
    <sheet name="02122019" sheetId="22" r:id="rId22"/>
    <sheet name="16122019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1" l="1"/>
  <c r="J4" i="11" s="1"/>
  <c r="I5" i="11"/>
  <c r="J5" i="11" s="1"/>
  <c r="I6" i="11"/>
  <c r="J6" i="11"/>
  <c r="K6" i="11"/>
  <c r="I7" i="11"/>
  <c r="J7" i="11" s="1"/>
  <c r="I8" i="11"/>
  <c r="J8" i="11" s="1"/>
  <c r="I9" i="11"/>
  <c r="J9" i="11" s="1"/>
  <c r="I10" i="11"/>
  <c r="K10" i="11" s="1"/>
  <c r="J10" i="11"/>
  <c r="I11" i="11"/>
  <c r="J11" i="11" s="1"/>
  <c r="K11" i="11"/>
  <c r="I12" i="11"/>
  <c r="K12" i="11" s="1"/>
  <c r="J12" i="11"/>
  <c r="I13" i="11"/>
  <c r="J13" i="11" s="1"/>
  <c r="I14" i="11"/>
  <c r="K14" i="11" s="1"/>
  <c r="J14" i="11"/>
  <c r="I15" i="11"/>
  <c r="J15" i="11"/>
  <c r="K15" i="11"/>
  <c r="I16" i="11"/>
  <c r="J16" i="11" s="1"/>
  <c r="I17" i="11"/>
  <c r="J17" i="11" s="1"/>
  <c r="I18" i="11"/>
  <c r="J18" i="11" s="1"/>
  <c r="K18" i="11"/>
  <c r="I19" i="11"/>
  <c r="J19" i="11"/>
  <c r="K19" i="11"/>
  <c r="I20" i="11"/>
  <c r="J20" i="11" s="1"/>
  <c r="C21" i="11"/>
  <c r="I21" i="11"/>
  <c r="J21" i="11" s="1"/>
  <c r="C22" i="11"/>
  <c r="I22" i="11"/>
  <c r="K22" i="11" s="1"/>
  <c r="J22" i="11"/>
  <c r="I23" i="11"/>
  <c r="J23" i="11" s="1"/>
  <c r="I24" i="11"/>
  <c r="J24" i="11" s="1"/>
  <c r="K24" i="11"/>
  <c r="I25" i="11"/>
  <c r="J25" i="11"/>
  <c r="K25" i="11"/>
  <c r="I26" i="11"/>
  <c r="J26" i="11" s="1"/>
  <c r="I27" i="11"/>
  <c r="J27" i="11" s="1"/>
  <c r="I28" i="11"/>
  <c r="K28" i="11" s="1"/>
  <c r="J28" i="11"/>
  <c r="I29" i="11"/>
  <c r="K29" i="11" s="1"/>
  <c r="J29" i="11"/>
  <c r="I30" i="11"/>
  <c r="J30" i="11" s="1"/>
  <c r="K30" i="11"/>
  <c r="I31" i="11"/>
  <c r="J31" i="11" s="1"/>
  <c r="I32" i="11"/>
  <c r="J32" i="11"/>
  <c r="K32" i="11"/>
  <c r="I33" i="11"/>
  <c r="J33" i="11" s="1"/>
  <c r="I34" i="11"/>
  <c r="J34" i="11" s="1"/>
  <c r="I35" i="11"/>
  <c r="J35" i="11"/>
  <c r="K35" i="11"/>
  <c r="I36" i="11"/>
  <c r="K36" i="11" s="1"/>
  <c r="I37" i="11"/>
  <c r="J37" i="11" s="1"/>
  <c r="K37" i="11"/>
  <c r="B38" i="11"/>
  <c r="D38" i="11"/>
  <c r="E38" i="11"/>
  <c r="F38" i="11"/>
  <c r="G38" i="11"/>
  <c r="H38" i="11"/>
  <c r="J37" i="21"/>
  <c r="I37" i="21"/>
  <c r="H37" i="21"/>
  <c r="G37" i="21"/>
  <c r="F37" i="21"/>
  <c r="E37" i="21"/>
  <c r="D37" i="21"/>
  <c r="C37" i="21"/>
  <c r="B37" i="21"/>
  <c r="K20" i="11" l="1"/>
  <c r="K9" i="11"/>
  <c r="K27" i="11"/>
  <c r="C38" i="11"/>
  <c r="K33" i="11"/>
  <c r="K4" i="11"/>
  <c r="K17" i="11"/>
  <c r="K7" i="11"/>
  <c r="J36" i="11"/>
  <c r="I38" i="11"/>
  <c r="K34" i="11"/>
  <c r="K26" i="11"/>
  <c r="K21" i="11"/>
  <c r="K16" i="11"/>
  <c r="K8" i="11"/>
  <c r="K31" i="11"/>
  <c r="K23" i="11"/>
  <c r="K13" i="11"/>
  <c r="K5" i="11"/>
  <c r="J37" i="15"/>
  <c r="H38" i="14" l="1"/>
  <c r="G38" i="14"/>
  <c r="F38" i="14"/>
  <c r="E38" i="14"/>
  <c r="D38" i="14"/>
  <c r="B38" i="14"/>
  <c r="I37" i="14"/>
  <c r="C37" i="14"/>
  <c r="I36" i="14"/>
  <c r="C36" i="14"/>
  <c r="I35" i="14"/>
  <c r="K35" i="14" s="1"/>
  <c r="C35" i="14"/>
  <c r="I34" i="14"/>
  <c r="C34" i="14"/>
  <c r="I33" i="14"/>
  <c r="C33" i="14"/>
  <c r="I32" i="14"/>
  <c r="C32" i="14"/>
  <c r="I31" i="14"/>
  <c r="C31" i="14"/>
  <c r="I30" i="14"/>
  <c r="C30" i="14"/>
  <c r="I29" i="14"/>
  <c r="C29" i="14"/>
  <c r="I28" i="14"/>
  <c r="K28" i="14" s="1"/>
  <c r="C28" i="14"/>
  <c r="I27" i="14"/>
  <c r="C27" i="14"/>
  <c r="I26" i="14"/>
  <c r="C26" i="14"/>
  <c r="I25" i="14"/>
  <c r="C25" i="14"/>
  <c r="I24" i="14"/>
  <c r="K24" i="14" s="1"/>
  <c r="C24" i="14"/>
  <c r="I23" i="14"/>
  <c r="C23" i="14"/>
  <c r="I22" i="14"/>
  <c r="C22" i="14"/>
  <c r="I21" i="14"/>
  <c r="C21" i="14"/>
  <c r="I20" i="14"/>
  <c r="J20" i="14" s="1"/>
  <c r="C20" i="14"/>
  <c r="I19" i="14"/>
  <c r="C19" i="14"/>
  <c r="I18" i="14"/>
  <c r="C18" i="14"/>
  <c r="I17" i="14"/>
  <c r="C17" i="14"/>
  <c r="I16" i="14"/>
  <c r="K16" i="14" s="1"/>
  <c r="C16" i="14"/>
  <c r="I15" i="14"/>
  <c r="C15" i="14"/>
  <c r="I14" i="14"/>
  <c r="C14" i="14"/>
  <c r="I13" i="14"/>
  <c r="C13" i="14"/>
  <c r="I12" i="14"/>
  <c r="K12" i="14" s="1"/>
  <c r="C12" i="14"/>
  <c r="I11" i="14"/>
  <c r="C11" i="14"/>
  <c r="I10" i="14"/>
  <c r="C10" i="14"/>
  <c r="I9" i="14"/>
  <c r="C9" i="14"/>
  <c r="I8" i="14"/>
  <c r="K8" i="14" s="1"/>
  <c r="C8" i="14"/>
  <c r="I7" i="14"/>
  <c r="C7" i="14"/>
  <c r="I6" i="14"/>
  <c r="C6" i="14"/>
  <c r="I5" i="14"/>
  <c r="C5" i="14"/>
  <c r="I4" i="14"/>
  <c r="C4" i="14"/>
  <c r="H38" i="13"/>
  <c r="G38" i="13"/>
  <c r="F38" i="13"/>
  <c r="E38" i="13"/>
  <c r="D38" i="13"/>
  <c r="C38" i="13"/>
  <c r="B38" i="13"/>
  <c r="I37" i="13"/>
  <c r="K37" i="13" s="1"/>
  <c r="I36" i="13"/>
  <c r="K36" i="13" s="1"/>
  <c r="I35" i="13"/>
  <c r="K35" i="13" s="1"/>
  <c r="I34" i="13"/>
  <c r="K34" i="13" s="1"/>
  <c r="I33" i="13"/>
  <c r="J33" i="13" s="1"/>
  <c r="I32" i="13"/>
  <c r="K32" i="13" s="1"/>
  <c r="I31" i="13"/>
  <c r="J31" i="13" s="1"/>
  <c r="I30" i="13"/>
  <c r="J30" i="13" s="1"/>
  <c r="I29" i="13"/>
  <c r="K29" i="13" s="1"/>
  <c r="I28" i="13"/>
  <c r="K28" i="13" s="1"/>
  <c r="I27" i="13"/>
  <c r="J27" i="13" s="1"/>
  <c r="I26" i="13"/>
  <c r="K26" i="13" s="1"/>
  <c r="I25" i="13"/>
  <c r="K25" i="13" s="1"/>
  <c r="I24" i="13"/>
  <c r="J24" i="13" s="1"/>
  <c r="I23" i="13"/>
  <c r="J23" i="13" s="1"/>
  <c r="I22" i="13"/>
  <c r="C22" i="13"/>
  <c r="I21" i="13"/>
  <c r="C21" i="13"/>
  <c r="I20" i="13"/>
  <c r="K20" i="13" s="1"/>
  <c r="I19" i="13"/>
  <c r="K19" i="13" s="1"/>
  <c r="I18" i="13"/>
  <c r="K18" i="13" s="1"/>
  <c r="I17" i="13"/>
  <c r="K17" i="13" s="1"/>
  <c r="I16" i="13"/>
  <c r="K16" i="13" s="1"/>
  <c r="I15" i="13"/>
  <c r="K15" i="13" s="1"/>
  <c r="I14" i="13"/>
  <c r="J14" i="13" s="1"/>
  <c r="I13" i="13"/>
  <c r="K13" i="13" s="1"/>
  <c r="I12" i="13"/>
  <c r="K12" i="13" s="1"/>
  <c r="I11" i="13"/>
  <c r="K11" i="13" s="1"/>
  <c r="I10" i="13"/>
  <c r="K10" i="13" s="1"/>
  <c r="I9" i="13"/>
  <c r="K9" i="13" s="1"/>
  <c r="I8" i="13"/>
  <c r="K8" i="13" s="1"/>
  <c r="I7" i="13"/>
  <c r="K7" i="13" s="1"/>
  <c r="I6" i="13"/>
  <c r="K6" i="13" s="1"/>
  <c r="I5" i="13"/>
  <c r="J5" i="13" s="1"/>
  <c r="I4" i="13"/>
  <c r="J6" i="13" l="1"/>
  <c r="K27" i="13"/>
  <c r="J17" i="13"/>
  <c r="K22" i="13"/>
  <c r="J9" i="13"/>
  <c r="J35" i="13"/>
  <c r="K21" i="13"/>
  <c r="K14" i="13"/>
  <c r="K24" i="13"/>
  <c r="J32" i="13"/>
  <c r="I38" i="13"/>
  <c r="K7" i="14"/>
  <c r="K15" i="14"/>
  <c r="K19" i="14"/>
  <c r="K27" i="14"/>
  <c r="K31" i="14"/>
  <c r="K11" i="14"/>
  <c r="K23" i="14"/>
  <c r="K21" i="14"/>
  <c r="K33" i="14"/>
  <c r="K37" i="14"/>
  <c r="K9" i="14"/>
  <c r="K13" i="14"/>
  <c r="K25" i="14"/>
  <c r="K6" i="14"/>
  <c r="K14" i="14"/>
  <c r="K22" i="14"/>
  <c r="K26" i="14"/>
  <c r="K34" i="14"/>
  <c r="K5" i="14"/>
  <c r="K17" i="14"/>
  <c r="K29" i="14"/>
  <c r="J10" i="14"/>
  <c r="J18" i="14"/>
  <c r="K30" i="14"/>
  <c r="C38" i="14"/>
  <c r="I38" i="14"/>
  <c r="K32" i="14"/>
  <c r="K36" i="14"/>
  <c r="J8" i="14"/>
  <c r="J12" i="14"/>
  <c r="J16" i="14"/>
  <c r="J22" i="14"/>
  <c r="J26" i="14"/>
  <c r="J30" i="14"/>
  <c r="J34" i="14"/>
  <c r="K4" i="14"/>
  <c r="K10" i="14"/>
  <c r="K20" i="14"/>
  <c r="J6" i="14"/>
  <c r="J14" i="14"/>
  <c r="J24" i="14"/>
  <c r="J28" i="14"/>
  <c r="J32" i="14"/>
  <c r="J36" i="14"/>
  <c r="K18" i="14"/>
  <c r="J5" i="14"/>
  <c r="J7" i="14"/>
  <c r="J9" i="14"/>
  <c r="J11" i="14"/>
  <c r="J13" i="14"/>
  <c r="J15" i="14"/>
  <c r="J17" i="14"/>
  <c r="J19" i="14"/>
  <c r="J21" i="14"/>
  <c r="J23" i="14"/>
  <c r="J25" i="14"/>
  <c r="J27" i="14"/>
  <c r="J29" i="14"/>
  <c r="J31" i="14"/>
  <c r="J33" i="14"/>
  <c r="J35" i="14"/>
  <c r="J37" i="14"/>
  <c r="J4" i="14"/>
  <c r="J4" i="13"/>
  <c r="J12" i="13"/>
  <c r="J7" i="13"/>
  <c r="J25" i="13"/>
  <c r="J20" i="13"/>
  <c r="J22" i="13"/>
  <c r="J15" i="13"/>
  <c r="K30" i="13"/>
  <c r="J10" i="13"/>
  <c r="J18" i="13"/>
  <c r="J28" i="13"/>
  <c r="K33" i="13"/>
  <c r="J36" i="13"/>
  <c r="J13" i="13"/>
  <c r="K5" i="13"/>
  <c r="J8" i="13"/>
  <c r="J16" i="13"/>
  <c r="J21" i="13"/>
  <c r="K23" i="13"/>
  <c r="J26" i="13"/>
  <c r="K31" i="13"/>
  <c r="J34" i="13"/>
  <c r="J11" i="13"/>
  <c r="J19" i="13"/>
  <c r="J29" i="13"/>
  <c r="J37" i="13"/>
  <c r="K4" i="13"/>
  <c r="H38" i="12" l="1"/>
  <c r="G38" i="12"/>
  <c r="F38" i="12"/>
  <c r="E38" i="12"/>
  <c r="D38" i="12"/>
  <c r="B38" i="12"/>
  <c r="I37" i="12"/>
  <c r="C37" i="12"/>
  <c r="I36" i="12"/>
  <c r="C36" i="12"/>
  <c r="I35" i="12"/>
  <c r="C35" i="12"/>
  <c r="I34" i="12"/>
  <c r="C34" i="12"/>
  <c r="I33" i="12"/>
  <c r="C33" i="12"/>
  <c r="I32" i="12"/>
  <c r="C32" i="12"/>
  <c r="I31" i="12"/>
  <c r="C31" i="12"/>
  <c r="I30" i="12"/>
  <c r="C30" i="12"/>
  <c r="I29" i="12"/>
  <c r="C29" i="12"/>
  <c r="I28" i="12"/>
  <c r="C28" i="12"/>
  <c r="I27" i="12"/>
  <c r="C27" i="12"/>
  <c r="I26" i="12"/>
  <c r="C26" i="12"/>
  <c r="I25" i="12"/>
  <c r="C25" i="12"/>
  <c r="I24" i="12"/>
  <c r="C24" i="12"/>
  <c r="I23" i="12"/>
  <c r="C23" i="12"/>
  <c r="I22" i="12"/>
  <c r="C22" i="12"/>
  <c r="I21" i="12"/>
  <c r="C21" i="12"/>
  <c r="I20" i="12"/>
  <c r="C20" i="12"/>
  <c r="I19" i="12"/>
  <c r="C19" i="12"/>
  <c r="I18" i="12"/>
  <c r="C18" i="12"/>
  <c r="I17" i="12"/>
  <c r="C17" i="12"/>
  <c r="I16" i="12"/>
  <c r="C16" i="12"/>
  <c r="I15" i="12"/>
  <c r="C15" i="12"/>
  <c r="I14" i="12"/>
  <c r="C14" i="12"/>
  <c r="I13" i="12"/>
  <c r="C13" i="12"/>
  <c r="I12" i="12"/>
  <c r="C12" i="12"/>
  <c r="I11" i="12"/>
  <c r="C11" i="12"/>
  <c r="I10" i="12"/>
  <c r="C10" i="12"/>
  <c r="I9" i="12"/>
  <c r="C9" i="12"/>
  <c r="I8" i="12"/>
  <c r="C8" i="12"/>
  <c r="I7" i="12"/>
  <c r="C7" i="12"/>
  <c r="I6" i="12"/>
  <c r="C6" i="12"/>
  <c r="I5" i="12"/>
  <c r="C5" i="12"/>
  <c r="I4" i="12"/>
  <c r="C4" i="12"/>
  <c r="K8" i="12" l="1"/>
  <c r="K12" i="12"/>
  <c r="J16" i="12"/>
  <c r="J20" i="12"/>
  <c r="K24" i="12"/>
  <c r="K28" i="12"/>
  <c r="K32" i="12"/>
  <c r="K36" i="12"/>
  <c r="K9" i="12"/>
  <c r="K21" i="12"/>
  <c r="K33" i="12"/>
  <c r="K6" i="12"/>
  <c r="K18" i="12"/>
  <c r="K26" i="12"/>
  <c r="K7" i="12"/>
  <c r="K15" i="12"/>
  <c r="K19" i="12"/>
  <c r="K27" i="12"/>
  <c r="K31" i="12"/>
  <c r="K35" i="12"/>
  <c r="K5" i="12"/>
  <c r="K17" i="12"/>
  <c r="K25" i="12"/>
  <c r="K37" i="12"/>
  <c r="K10" i="12"/>
  <c r="K22" i="12"/>
  <c r="J34" i="12"/>
  <c r="K11" i="12"/>
  <c r="K23" i="12"/>
  <c r="C38" i="12"/>
  <c r="K13" i="12"/>
  <c r="K29" i="12"/>
  <c r="K14" i="12"/>
  <c r="K30" i="12"/>
  <c r="I38" i="12"/>
  <c r="J14" i="12"/>
  <c r="J30" i="12"/>
  <c r="K34" i="12"/>
  <c r="J4" i="12"/>
  <c r="J8" i="12"/>
  <c r="J12" i="12"/>
  <c r="J18" i="12"/>
  <c r="J22" i="12"/>
  <c r="J24" i="12"/>
  <c r="J28" i="12"/>
  <c r="J32" i="12"/>
  <c r="J36" i="12"/>
  <c r="K4" i="12"/>
  <c r="K16" i="12"/>
  <c r="K20" i="12"/>
  <c r="J5" i="12"/>
  <c r="J7" i="12"/>
  <c r="J9" i="12"/>
  <c r="J11" i="12"/>
  <c r="J13" i="12"/>
  <c r="J15" i="12"/>
  <c r="J17" i="12"/>
  <c r="J19" i="12"/>
  <c r="J21" i="12"/>
  <c r="J23" i="12"/>
  <c r="J25" i="12"/>
  <c r="J27" i="12"/>
  <c r="J29" i="12"/>
  <c r="J31" i="12"/>
  <c r="J33" i="12"/>
  <c r="J35" i="12"/>
  <c r="J37" i="12"/>
  <c r="J6" i="12"/>
  <c r="J10" i="12"/>
  <c r="J26" i="12"/>
  <c r="H38" i="10" l="1"/>
  <c r="G38" i="10"/>
  <c r="F38" i="10"/>
  <c r="E38" i="10"/>
  <c r="D38" i="10"/>
  <c r="B38" i="10"/>
  <c r="I37" i="10"/>
  <c r="C37" i="10"/>
  <c r="I36" i="10"/>
  <c r="C36" i="10"/>
  <c r="I35" i="10"/>
  <c r="C35" i="10"/>
  <c r="I34" i="10"/>
  <c r="C34" i="10"/>
  <c r="I33" i="10"/>
  <c r="C33" i="10"/>
  <c r="I32" i="10"/>
  <c r="C32" i="10"/>
  <c r="I31" i="10"/>
  <c r="C31" i="10"/>
  <c r="I30" i="10"/>
  <c r="C30" i="10"/>
  <c r="I29" i="10"/>
  <c r="C29" i="10"/>
  <c r="I28" i="10"/>
  <c r="C28" i="10"/>
  <c r="I27" i="10"/>
  <c r="C27" i="10"/>
  <c r="I26" i="10"/>
  <c r="C26" i="10"/>
  <c r="I25" i="10"/>
  <c r="C25" i="10"/>
  <c r="I24" i="10"/>
  <c r="C24" i="10"/>
  <c r="I23" i="10"/>
  <c r="C23" i="10"/>
  <c r="I22" i="10"/>
  <c r="C22" i="10"/>
  <c r="I21" i="10"/>
  <c r="C21" i="10"/>
  <c r="I20" i="10"/>
  <c r="C20" i="10"/>
  <c r="I19" i="10"/>
  <c r="C19" i="10"/>
  <c r="I18" i="10"/>
  <c r="C18" i="10"/>
  <c r="I17" i="10"/>
  <c r="C17" i="10"/>
  <c r="I16" i="10"/>
  <c r="K16" i="10" s="1"/>
  <c r="C16" i="10"/>
  <c r="I15" i="10"/>
  <c r="C15" i="10"/>
  <c r="I14" i="10"/>
  <c r="C14" i="10"/>
  <c r="I13" i="10"/>
  <c r="C13" i="10"/>
  <c r="I12" i="10"/>
  <c r="K12" i="10" s="1"/>
  <c r="C12" i="10"/>
  <c r="I11" i="10"/>
  <c r="C11" i="10"/>
  <c r="I10" i="10"/>
  <c r="C10" i="10"/>
  <c r="I9" i="10"/>
  <c r="C9" i="10"/>
  <c r="I8" i="10"/>
  <c r="J8" i="10" s="1"/>
  <c r="C8" i="10"/>
  <c r="I7" i="10"/>
  <c r="C7" i="10"/>
  <c r="I6" i="10"/>
  <c r="C6" i="10"/>
  <c r="I5" i="10"/>
  <c r="C5" i="10"/>
  <c r="I4" i="10"/>
  <c r="C4" i="10"/>
  <c r="H37" i="9"/>
  <c r="G37" i="9"/>
  <c r="F37" i="9"/>
  <c r="E37" i="9"/>
  <c r="D37" i="9"/>
  <c r="C37" i="9"/>
  <c r="B37" i="9"/>
  <c r="I36" i="9"/>
  <c r="K36" i="9" s="1"/>
  <c r="I35" i="9"/>
  <c r="K35" i="9" s="1"/>
  <c r="I34" i="9"/>
  <c r="K34" i="9" s="1"/>
  <c r="I33" i="9"/>
  <c r="J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J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J17" i="9" s="1"/>
  <c r="I16" i="9"/>
  <c r="K16" i="9" s="1"/>
  <c r="I15" i="9"/>
  <c r="K15" i="9" s="1"/>
  <c r="I14" i="9"/>
  <c r="K14" i="9" s="1"/>
  <c r="I13" i="9"/>
  <c r="K13" i="9" s="1"/>
  <c r="I12" i="9"/>
  <c r="K12" i="9" s="1"/>
  <c r="I11" i="9"/>
  <c r="K11" i="9" s="1"/>
  <c r="I10" i="9"/>
  <c r="K10" i="9" s="1"/>
  <c r="I9" i="9"/>
  <c r="J9" i="9" s="1"/>
  <c r="I8" i="9"/>
  <c r="K8" i="9" s="1"/>
  <c r="I7" i="9"/>
  <c r="K7" i="9" s="1"/>
  <c r="I6" i="9"/>
  <c r="K6" i="9" s="1"/>
  <c r="I5" i="9"/>
  <c r="K5" i="9" s="1"/>
  <c r="I4" i="9"/>
  <c r="K4" i="9" s="1"/>
  <c r="J20" i="9" l="1"/>
  <c r="K9" i="9"/>
  <c r="J12" i="9"/>
  <c r="J36" i="9"/>
  <c r="J4" i="9"/>
  <c r="K17" i="9"/>
  <c r="K25" i="9"/>
  <c r="K33" i="9"/>
  <c r="J28" i="9"/>
  <c r="J20" i="10"/>
  <c r="K24" i="10"/>
  <c r="K28" i="10"/>
  <c r="K32" i="10"/>
  <c r="K36" i="10"/>
  <c r="K13" i="10"/>
  <c r="K25" i="10"/>
  <c r="K37" i="10"/>
  <c r="K10" i="10"/>
  <c r="K18" i="10"/>
  <c r="K26" i="10"/>
  <c r="K7" i="10"/>
  <c r="K11" i="10"/>
  <c r="K15" i="10"/>
  <c r="K19" i="10"/>
  <c r="K27" i="10"/>
  <c r="K31" i="10"/>
  <c r="K35" i="10"/>
  <c r="K9" i="10"/>
  <c r="K21" i="10"/>
  <c r="K33" i="10"/>
  <c r="K6" i="10"/>
  <c r="J14" i="10"/>
  <c r="K22" i="10"/>
  <c r="K34" i="10"/>
  <c r="K23" i="10"/>
  <c r="C38" i="10"/>
  <c r="K5" i="10"/>
  <c r="K17" i="10"/>
  <c r="K29" i="10"/>
  <c r="J30" i="10"/>
  <c r="I38" i="10"/>
  <c r="J6" i="10"/>
  <c r="J12" i="10"/>
  <c r="J16" i="10"/>
  <c r="J22" i="10"/>
  <c r="J26" i="10"/>
  <c r="K14" i="10"/>
  <c r="J4" i="10"/>
  <c r="J10" i="10"/>
  <c r="J18" i="10"/>
  <c r="J24" i="10"/>
  <c r="J28" i="10"/>
  <c r="J32" i="10"/>
  <c r="J36" i="10"/>
  <c r="K8" i="10"/>
  <c r="K20" i="10"/>
  <c r="K30" i="10"/>
  <c r="J5" i="10"/>
  <c r="J7" i="10"/>
  <c r="J9" i="10"/>
  <c r="J11" i="10"/>
  <c r="J13" i="10"/>
  <c r="J15" i="10"/>
  <c r="J17" i="10"/>
  <c r="J19" i="10"/>
  <c r="J21" i="10"/>
  <c r="J23" i="10"/>
  <c r="J25" i="10"/>
  <c r="J27" i="10"/>
  <c r="J29" i="10"/>
  <c r="J31" i="10"/>
  <c r="J33" i="10"/>
  <c r="J35" i="10"/>
  <c r="J37" i="10"/>
  <c r="J34" i="10"/>
  <c r="K4" i="10"/>
  <c r="J7" i="9"/>
  <c r="J15" i="9"/>
  <c r="J23" i="9"/>
  <c r="J31" i="9"/>
  <c r="I37" i="9"/>
  <c r="J10" i="9"/>
  <c r="J18" i="9"/>
  <c r="J26" i="9"/>
  <c r="J34" i="9"/>
  <c r="J5" i="9"/>
  <c r="J13" i="9"/>
  <c r="J21" i="9"/>
  <c r="J29" i="9"/>
  <c r="J8" i="9"/>
  <c r="J16" i="9"/>
  <c r="J24" i="9"/>
  <c r="J32" i="9"/>
  <c r="J11" i="9"/>
  <c r="J19" i="9"/>
  <c r="J27" i="9"/>
  <c r="J35" i="9"/>
  <c r="J6" i="9"/>
  <c r="J14" i="9"/>
  <c r="J22" i="9"/>
  <c r="J30" i="9"/>
  <c r="H38" i="8" l="1"/>
  <c r="G38" i="8"/>
  <c r="F38" i="8"/>
  <c r="E38" i="8"/>
  <c r="D38" i="8"/>
  <c r="B38" i="8"/>
  <c r="I37" i="8"/>
  <c r="C37" i="8"/>
  <c r="I36" i="8"/>
  <c r="C36" i="8"/>
  <c r="I35" i="8"/>
  <c r="C35" i="8"/>
  <c r="I34" i="8"/>
  <c r="C34" i="8"/>
  <c r="I33" i="8"/>
  <c r="C33" i="8"/>
  <c r="I32" i="8"/>
  <c r="C32" i="8"/>
  <c r="I31" i="8"/>
  <c r="C31" i="8"/>
  <c r="I30" i="8"/>
  <c r="C30" i="8"/>
  <c r="I29" i="8"/>
  <c r="C29" i="8"/>
  <c r="I28" i="8"/>
  <c r="C28" i="8"/>
  <c r="I27" i="8"/>
  <c r="C27" i="8"/>
  <c r="I26" i="8"/>
  <c r="C26" i="8"/>
  <c r="I25" i="8"/>
  <c r="C25" i="8"/>
  <c r="I24" i="8"/>
  <c r="C24" i="8"/>
  <c r="I23" i="8"/>
  <c r="C23" i="8"/>
  <c r="I22" i="8"/>
  <c r="C22" i="8"/>
  <c r="I21" i="8"/>
  <c r="C21" i="8"/>
  <c r="I20" i="8"/>
  <c r="C20" i="8"/>
  <c r="I19" i="8"/>
  <c r="C19" i="8"/>
  <c r="I18" i="8"/>
  <c r="C18" i="8"/>
  <c r="I17" i="8"/>
  <c r="C17" i="8"/>
  <c r="I16" i="8"/>
  <c r="C16" i="8"/>
  <c r="I15" i="8"/>
  <c r="C15" i="8"/>
  <c r="I14" i="8"/>
  <c r="C14" i="8"/>
  <c r="I13" i="8"/>
  <c r="C13" i="8"/>
  <c r="I12" i="8"/>
  <c r="C12" i="8"/>
  <c r="I11" i="8"/>
  <c r="C11" i="8"/>
  <c r="I10" i="8"/>
  <c r="C10" i="8"/>
  <c r="I9" i="8"/>
  <c r="C9" i="8"/>
  <c r="I8" i="8"/>
  <c r="C8" i="8"/>
  <c r="I7" i="8"/>
  <c r="C7" i="8"/>
  <c r="I6" i="8"/>
  <c r="C6" i="8"/>
  <c r="I5" i="8"/>
  <c r="C5" i="8"/>
  <c r="I4" i="8"/>
  <c r="C4" i="8"/>
  <c r="H37" i="7"/>
  <c r="G37" i="7"/>
  <c r="F37" i="7"/>
  <c r="E37" i="7"/>
  <c r="D37" i="7"/>
  <c r="C37" i="7"/>
  <c r="B37" i="7"/>
  <c r="I36" i="7"/>
  <c r="K36" i="7" s="1"/>
  <c r="I35" i="7"/>
  <c r="K35" i="7" s="1"/>
  <c r="I34" i="7"/>
  <c r="K34" i="7" s="1"/>
  <c r="I33" i="7"/>
  <c r="K33" i="7" s="1"/>
  <c r="I32" i="7"/>
  <c r="J32" i="7" s="1"/>
  <c r="I31" i="7"/>
  <c r="K31" i="7" s="1"/>
  <c r="I30" i="7"/>
  <c r="J30" i="7" s="1"/>
  <c r="I29" i="7"/>
  <c r="K29" i="7" s="1"/>
  <c r="I28" i="7"/>
  <c r="K28" i="7" s="1"/>
  <c r="I27" i="7"/>
  <c r="K27" i="7" s="1"/>
  <c r="I26" i="7"/>
  <c r="J26" i="7" s="1"/>
  <c r="I25" i="7"/>
  <c r="K25" i="7" s="1"/>
  <c r="I24" i="7"/>
  <c r="K24" i="7" s="1"/>
  <c r="I23" i="7"/>
  <c r="J23" i="7" s="1"/>
  <c r="I22" i="7"/>
  <c r="K22" i="7" s="1"/>
  <c r="I21" i="7"/>
  <c r="J21" i="7" s="1"/>
  <c r="I20" i="7"/>
  <c r="K20" i="7" s="1"/>
  <c r="I19" i="7"/>
  <c r="J19" i="7" s="1"/>
  <c r="I18" i="7"/>
  <c r="K18" i="7" s="1"/>
  <c r="I17" i="7"/>
  <c r="J17" i="7" s="1"/>
  <c r="I16" i="7"/>
  <c r="K16" i="7" s="1"/>
  <c r="J15" i="7"/>
  <c r="I15" i="7"/>
  <c r="K15" i="7" s="1"/>
  <c r="I14" i="7"/>
  <c r="K14" i="7" s="1"/>
  <c r="I13" i="7"/>
  <c r="K13" i="7" s="1"/>
  <c r="I12" i="7"/>
  <c r="K12" i="7" s="1"/>
  <c r="I11" i="7"/>
  <c r="K11" i="7" s="1"/>
  <c r="I10" i="7"/>
  <c r="J10" i="7" s="1"/>
  <c r="I9" i="7"/>
  <c r="J9" i="7" s="1"/>
  <c r="I8" i="7"/>
  <c r="K8" i="7" s="1"/>
  <c r="I7" i="7"/>
  <c r="K7" i="7" s="1"/>
  <c r="I6" i="7"/>
  <c r="K6" i="7" s="1"/>
  <c r="I5" i="7"/>
  <c r="J5" i="7" s="1"/>
  <c r="I4" i="7"/>
  <c r="J31" i="7" l="1"/>
  <c r="K26" i="7"/>
  <c r="K10" i="7"/>
  <c r="J7" i="7"/>
  <c r="J18" i="7"/>
  <c r="K23" i="7"/>
  <c r="J34" i="7"/>
  <c r="I37" i="7"/>
  <c r="J8" i="8"/>
  <c r="K12" i="8"/>
  <c r="K16" i="8"/>
  <c r="J20" i="8"/>
  <c r="K24" i="8"/>
  <c r="K28" i="8"/>
  <c r="J32" i="8"/>
  <c r="J36" i="8"/>
  <c r="K13" i="8"/>
  <c r="K29" i="8"/>
  <c r="K10" i="8"/>
  <c r="J22" i="8"/>
  <c r="K34" i="8"/>
  <c r="K19" i="8"/>
  <c r="K31" i="8"/>
  <c r="K5" i="8"/>
  <c r="K21" i="8"/>
  <c r="K33" i="8"/>
  <c r="J6" i="8"/>
  <c r="K18" i="8"/>
  <c r="J26" i="8"/>
  <c r="K30" i="8"/>
  <c r="K7" i="8"/>
  <c r="K11" i="8"/>
  <c r="K15" i="8"/>
  <c r="K23" i="8"/>
  <c r="K27" i="8"/>
  <c r="K35" i="8"/>
  <c r="C38" i="8"/>
  <c r="K9" i="8"/>
  <c r="K17" i="8"/>
  <c r="K25" i="8"/>
  <c r="K37" i="8"/>
  <c r="J14" i="8"/>
  <c r="I38" i="8"/>
  <c r="J4" i="8"/>
  <c r="J12" i="8"/>
  <c r="J18" i="8"/>
  <c r="J24" i="8"/>
  <c r="K8" i="8"/>
  <c r="K22" i="8"/>
  <c r="K26" i="8"/>
  <c r="K32" i="8"/>
  <c r="K36" i="8"/>
  <c r="J10" i="8"/>
  <c r="J16" i="8"/>
  <c r="J28" i="8"/>
  <c r="K6" i="8"/>
  <c r="K14" i="8"/>
  <c r="K20" i="8"/>
  <c r="J5" i="8"/>
  <c r="J7" i="8"/>
  <c r="J9" i="8"/>
  <c r="J11" i="8"/>
  <c r="J13" i="8"/>
  <c r="J15" i="8"/>
  <c r="J17" i="8"/>
  <c r="J19" i="8"/>
  <c r="J21" i="8"/>
  <c r="J23" i="8"/>
  <c r="J25" i="8"/>
  <c r="J27" i="8"/>
  <c r="J29" i="8"/>
  <c r="J31" i="8"/>
  <c r="J33" i="8"/>
  <c r="J35" i="8"/>
  <c r="J37" i="8"/>
  <c r="J30" i="8"/>
  <c r="J34" i="8"/>
  <c r="K4" i="8"/>
  <c r="J13" i="7"/>
  <c r="K5" i="7"/>
  <c r="J8" i="7"/>
  <c r="J16" i="7"/>
  <c r="K21" i="7"/>
  <c r="J24" i="7"/>
  <c r="J11" i="7"/>
  <c r="K32" i="7"/>
  <c r="J35" i="7"/>
  <c r="K19" i="7"/>
  <c r="J22" i="7"/>
  <c r="J25" i="7"/>
  <c r="K30" i="7"/>
  <c r="J33" i="7"/>
  <c r="J4" i="7"/>
  <c r="K9" i="7"/>
  <c r="J12" i="7"/>
  <c r="K17" i="7"/>
  <c r="J20" i="7"/>
  <c r="J28" i="7"/>
  <c r="J36" i="7"/>
  <c r="J29" i="7"/>
  <c r="J27" i="7"/>
  <c r="J6" i="7"/>
  <c r="J14" i="7"/>
  <c r="K4" i="7"/>
  <c r="H38" i="6" l="1"/>
  <c r="G38" i="6"/>
  <c r="F38" i="6"/>
  <c r="E38" i="6"/>
  <c r="D38" i="6"/>
  <c r="B38" i="6"/>
  <c r="I37" i="6"/>
  <c r="C37" i="6"/>
  <c r="I36" i="6"/>
  <c r="C36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3" i="6"/>
  <c r="C23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10" i="6"/>
  <c r="C10" i="6"/>
  <c r="I9" i="6"/>
  <c r="C9" i="6"/>
  <c r="I8" i="6"/>
  <c r="C8" i="6"/>
  <c r="I7" i="6"/>
  <c r="C7" i="6"/>
  <c r="I6" i="6"/>
  <c r="C6" i="6"/>
  <c r="I5" i="6"/>
  <c r="C5" i="6"/>
  <c r="I4" i="6"/>
  <c r="C4" i="6"/>
  <c r="H37" i="5"/>
  <c r="G37" i="5"/>
  <c r="F37" i="5"/>
  <c r="E37" i="5"/>
  <c r="D37" i="5"/>
  <c r="C37" i="5"/>
  <c r="B37" i="5"/>
  <c r="I36" i="5"/>
  <c r="K36" i="5" s="1"/>
  <c r="I35" i="5"/>
  <c r="K35" i="5" s="1"/>
  <c r="I34" i="5"/>
  <c r="K34" i="5" s="1"/>
  <c r="I33" i="5"/>
  <c r="K33" i="5" s="1"/>
  <c r="I32" i="5"/>
  <c r="K32" i="5" s="1"/>
  <c r="K31" i="5"/>
  <c r="I31" i="5"/>
  <c r="J31" i="5" s="1"/>
  <c r="I30" i="5"/>
  <c r="J30" i="5" s="1"/>
  <c r="I29" i="5"/>
  <c r="K29" i="5" s="1"/>
  <c r="I28" i="5"/>
  <c r="K28" i="5" s="1"/>
  <c r="I27" i="5"/>
  <c r="J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J19" i="5" s="1"/>
  <c r="I18" i="5"/>
  <c r="K18" i="5" s="1"/>
  <c r="I17" i="5"/>
  <c r="K17" i="5" s="1"/>
  <c r="I16" i="5"/>
  <c r="K16" i="5" s="1"/>
  <c r="I15" i="5"/>
  <c r="J15" i="5" s="1"/>
  <c r="I14" i="5"/>
  <c r="J14" i="5" s="1"/>
  <c r="I13" i="5"/>
  <c r="J13" i="5" s="1"/>
  <c r="I12" i="5"/>
  <c r="K12" i="5" s="1"/>
  <c r="I11" i="5"/>
  <c r="K11" i="5" s="1"/>
  <c r="I10" i="5"/>
  <c r="K10" i="5" s="1"/>
  <c r="I9" i="5"/>
  <c r="J9" i="5" s="1"/>
  <c r="I8" i="5"/>
  <c r="K8" i="5" s="1"/>
  <c r="I7" i="5"/>
  <c r="J7" i="5" s="1"/>
  <c r="I6" i="5"/>
  <c r="J6" i="5" s="1"/>
  <c r="I5" i="5"/>
  <c r="K5" i="5" s="1"/>
  <c r="I4" i="5"/>
  <c r="K13" i="6" l="1"/>
  <c r="K25" i="6"/>
  <c r="K33" i="6"/>
  <c r="K6" i="6"/>
  <c r="K18" i="6"/>
  <c r="K7" i="6"/>
  <c r="K19" i="6"/>
  <c r="K31" i="6"/>
  <c r="K9" i="6"/>
  <c r="K37" i="6"/>
  <c r="K14" i="6"/>
  <c r="K34" i="6"/>
  <c r="K27" i="6"/>
  <c r="K5" i="6"/>
  <c r="K17" i="6"/>
  <c r="K21" i="6"/>
  <c r="K29" i="6"/>
  <c r="K10" i="6"/>
  <c r="J22" i="6"/>
  <c r="K26" i="6"/>
  <c r="K30" i="6"/>
  <c r="K11" i="6"/>
  <c r="K15" i="6"/>
  <c r="K23" i="6"/>
  <c r="K35" i="6"/>
  <c r="C38" i="6"/>
  <c r="I38" i="6"/>
  <c r="K8" i="6"/>
  <c r="K12" i="6"/>
  <c r="K16" i="6"/>
  <c r="K20" i="6"/>
  <c r="K24" i="6"/>
  <c r="J28" i="6"/>
  <c r="K32" i="6"/>
  <c r="K36" i="6"/>
  <c r="J34" i="5"/>
  <c r="K15" i="5"/>
  <c r="J26" i="5"/>
  <c r="J10" i="5"/>
  <c r="J23" i="5"/>
  <c r="K7" i="5"/>
  <c r="J18" i="5"/>
  <c r="I37" i="5"/>
  <c r="J4" i="6"/>
  <c r="J8" i="6"/>
  <c r="J12" i="6"/>
  <c r="J16" i="6"/>
  <c r="J20" i="6"/>
  <c r="J24" i="6"/>
  <c r="J26" i="6"/>
  <c r="J30" i="6"/>
  <c r="J32" i="6"/>
  <c r="J34" i="6"/>
  <c r="J36" i="6"/>
  <c r="K4" i="6"/>
  <c r="K22" i="6"/>
  <c r="K28" i="6"/>
  <c r="J5" i="6"/>
  <c r="J7" i="6"/>
  <c r="J9" i="6"/>
  <c r="J11" i="6"/>
  <c r="J13" i="6"/>
  <c r="J15" i="6"/>
  <c r="J17" i="6"/>
  <c r="J19" i="6"/>
  <c r="J21" i="6"/>
  <c r="J23" i="6"/>
  <c r="J25" i="6"/>
  <c r="J27" i="6"/>
  <c r="J29" i="6"/>
  <c r="J31" i="6"/>
  <c r="J33" i="6"/>
  <c r="J35" i="6"/>
  <c r="J37" i="6"/>
  <c r="J6" i="6"/>
  <c r="J10" i="6"/>
  <c r="J14" i="6"/>
  <c r="J18" i="6"/>
  <c r="J5" i="5"/>
  <c r="J29" i="5"/>
  <c r="K13" i="5"/>
  <c r="J11" i="5"/>
  <c r="K19" i="5"/>
  <c r="K6" i="5"/>
  <c r="J21" i="5"/>
  <c r="J8" i="5"/>
  <c r="J24" i="5"/>
  <c r="J32" i="5"/>
  <c r="J22" i="5"/>
  <c r="K27" i="5"/>
  <c r="K14" i="5"/>
  <c r="J17" i="5"/>
  <c r="J25" i="5"/>
  <c r="K30" i="5"/>
  <c r="J33" i="5"/>
  <c r="J4" i="5"/>
  <c r="K9" i="5"/>
  <c r="J12" i="5"/>
  <c r="J20" i="5"/>
  <c r="J28" i="5"/>
  <c r="J36" i="5"/>
  <c r="J16" i="5"/>
  <c r="J35" i="5"/>
  <c r="K4" i="5"/>
  <c r="H38" i="4" l="1"/>
  <c r="G38" i="4"/>
  <c r="F38" i="4"/>
  <c r="E38" i="4"/>
  <c r="D38" i="4"/>
  <c r="B38" i="4"/>
  <c r="I37" i="4"/>
  <c r="C37" i="4"/>
  <c r="I36" i="4"/>
  <c r="K36" i="4" s="1"/>
  <c r="C36" i="4"/>
  <c r="I35" i="4"/>
  <c r="C35" i="4"/>
  <c r="I34" i="4"/>
  <c r="C34" i="4"/>
  <c r="I33" i="4"/>
  <c r="C33" i="4"/>
  <c r="I32" i="4"/>
  <c r="K32" i="4" s="1"/>
  <c r="C32" i="4"/>
  <c r="I31" i="4"/>
  <c r="C31" i="4"/>
  <c r="I30" i="4"/>
  <c r="C30" i="4"/>
  <c r="I29" i="4"/>
  <c r="C29" i="4"/>
  <c r="I28" i="4"/>
  <c r="K28" i="4" s="1"/>
  <c r="C28" i="4"/>
  <c r="I27" i="4"/>
  <c r="C27" i="4"/>
  <c r="I26" i="4"/>
  <c r="C26" i="4"/>
  <c r="I25" i="4"/>
  <c r="C25" i="4"/>
  <c r="I24" i="4"/>
  <c r="K24" i="4" s="1"/>
  <c r="C24" i="4"/>
  <c r="I23" i="4"/>
  <c r="C23" i="4"/>
  <c r="I22" i="4"/>
  <c r="C22" i="4"/>
  <c r="I21" i="4"/>
  <c r="C21" i="4"/>
  <c r="I20" i="4"/>
  <c r="K20" i="4" s="1"/>
  <c r="C20" i="4"/>
  <c r="I19" i="4"/>
  <c r="C19" i="4"/>
  <c r="I18" i="4"/>
  <c r="C18" i="4"/>
  <c r="I17" i="4"/>
  <c r="C17" i="4"/>
  <c r="I16" i="4"/>
  <c r="J16" i="4" s="1"/>
  <c r="C16" i="4"/>
  <c r="I15" i="4"/>
  <c r="K15" i="4" s="1"/>
  <c r="C15" i="4"/>
  <c r="I14" i="4"/>
  <c r="C14" i="4"/>
  <c r="I13" i="4"/>
  <c r="C13" i="4"/>
  <c r="I12" i="4"/>
  <c r="J12" i="4" s="1"/>
  <c r="C12" i="4"/>
  <c r="I11" i="4"/>
  <c r="C11" i="4"/>
  <c r="I10" i="4"/>
  <c r="C10" i="4"/>
  <c r="I9" i="4"/>
  <c r="C9" i="4"/>
  <c r="I8" i="4"/>
  <c r="J8" i="4" s="1"/>
  <c r="C8" i="4"/>
  <c r="I7" i="4"/>
  <c r="C7" i="4"/>
  <c r="I6" i="4"/>
  <c r="C6" i="4"/>
  <c r="I5" i="4"/>
  <c r="C5" i="4"/>
  <c r="I4" i="4"/>
  <c r="C4" i="4"/>
  <c r="H37" i="3"/>
  <c r="G37" i="3"/>
  <c r="F37" i="3"/>
  <c r="E37" i="3"/>
  <c r="D37" i="3"/>
  <c r="C37" i="3"/>
  <c r="B37" i="3"/>
  <c r="I36" i="3"/>
  <c r="K36" i="3" s="1"/>
  <c r="I35" i="3"/>
  <c r="K35" i="3" s="1"/>
  <c r="I34" i="3"/>
  <c r="K34" i="3" s="1"/>
  <c r="I33" i="3"/>
  <c r="K33" i="3" s="1"/>
  <c r="I32" i="3"/>
  <c r="J32" i="3" s="1"/>
  <c r="I31" i="3"/>
  <c r="K31" i="3" s="1"/>
  <c r="I30" i="3"/>
  <c r="K30" i="3" s="1"/>
  <c r="I29" i="3"/>
  <c r="K29" i="3" s="1"/>
  <c r="I28" i="3"/>
  <c r="K28" i="3" s="1"/>
  <c r="I27" i="3"/>
  <c r="J27" i="3" s="1"/>
  <c r="I26" i="3"/>
  <c r="J26" i="3" s="1"/>
  <c r="I25" i="3"/>
  <c r="J25" i="3" s="1"/>
  <c r="I24" i="3"/>
  <c r="K24" i="3" s="1"/>
  <c r="I23" i="3"/>
  <c r="K23" i="3" s="1"/>
  <c r="I22" i="3"/>
  <c r="K22" i="3" s="1"/>
  <c r="I21" i="3"/>
  <c r="J21" i="3" s="1"/>
  <c r="I20" i="3"/>
  <c r="K20" i="3" s="1"/>
  <c r="I19" i="3"/>
  <c r="K19" i="3" s="1"/>
  <c r="I18" i="3"/>
  <c r="K18" i="3" s="1"/>
  <c r="I17" i="3"/>
  <c r="K17" i="3" s="1"/>
  <c r="I16" i="3"/>
  <c r="J16" i="3" s="1"/>
  <c r="I15" i="3"/>
  <c r="K15" i="3" s="1"/>
  <c r="I14" i="3"/>
  <c r="J14" i="3" s="1"/>
  <c r="I13" i="3"/>
  <c r="K13" i="3" s="1"/>
  <c r="I12" i="3"/>
  <c r="K12" i="3" s="1"/>
  <c r="I11" i="3"/>
  <c r="K11" i="3" s="1"/>
  <c r="I10" i="3"/>
  <c r="J10" i="3" s="1"/>
  <c r="I9" i="3"/>
  <c r="J9" i="3" s="1"/>
  <c r="I8" i="3"/>
  <c r="J8" i="3" s="1"/>
  <c r="I7" i="3"/>
  <c r="J7" i="3" s="1"/>
  <c r="I6" i="3"/>
  <c r="K6" i="3" s="1"/>
  <c r="I5" i="3"/>
  <c r="K5" i="3" s="1"/>
  <c r="I4" i="3"/>
  <c r="K17" i="4" l="1"/>
  <c r="K33" i="4"/>
  <c r="K26" i="4"/>
  <c r="K9" i="4"/>
  <c r="K25" i="4"/>
  <c r="K29" i="4"/>
  <c r="K6" i="4"/>
  <c r="K18" i="4"/>
  <c r="K30" i="4"/>
  <c r="K7" i="4"/>
  <c r="K11" i="4"/>
  <c r="K19" i="4"/>
  <c r="K23" i="4"/>
  <c r="K27" i="4"/>
  <c r="K31" i="4"/>
  <c r="K35" i="4"/>
  <c r="K13" i="4"/>
  <c r="K37" i="4"/>
  <c r="K10" i="4"/>
  <c r="J22" i="4"/>
  <c r="C38" i="4"/>
  <c r="K5" i="4"/>
  <c r="K21" i="4"/>
  <c r="K14" i="4"/>
  <c r="K34" i="4"/>
  <c r="I38" i="4"/>
  <c r="J15" i="3"/>
  <c r="K10" i="3"/>
  <c r="K26" i="3"/>
  <c r="J31" i="3"/>
  <c r="J23" i="3"/>
  <c r="J18" i="3"/>
  <c r="J34" i="3"/>
  <c r="K7" i="3"/>
  <c r="I37" i="3"/>
  <c r="J6" i="4"/>
  <c r="J10" i="4"/>
  <c r="J14" i="4"/>
  <c r="J18" i="4"/>
  <c r="J20" i="4"/>
  <c r="J24" i="4"/>
  <c r="J28" i="4"/>
  <c r="J30" i="4"/>
  <c r="J32" i="4"/>
  <c r="J34" i="4"/>
  <c r="J36" i="4"/>
  <c r="K4" i="4"/>
  <c r="K8" i="4"/>
  <c r="K12" i="4"/>
  <c r="K16" i="4"/>
  <c r="K22" i="4"/>
  <c r="J5" i="4"/>
  <c r="J7" i="4"/>
  <c r="J9" i="4"/>
  <c r="J11" i="4"/>
  <c r="J13" i="4"/>
  <c r="J15" i="4"/>
  <c r="J17" i="4"/>
  <c r="J19" i="4"/>
  <c r="J21" i="4"/>
  <c r="J23" i="4"/>
  <c r="J25" i="4"/>
  <c r="J27" i="4"/>
  <c r="J29" i="4"/>
  <c r="J31" i="4"/>
  <c r="J33" i="4"/>
  <c r="J35" i="4"/>
  <c r="J37" i="4"/>
  <c r="J4" i="4"/>
  <c r="J26" i="4"/>
  <c r="J5" i="3"/>
  <c r="J29" i="3"/>
  <c r="K21" i="3"/>
  <c r="J24" i="3"/>
  <c r="K8" i="3"/>
  <c r="K16" i="3"/>
  <c r="J19" i="3"/>
  <c r="K32" i="3"/>
  <c r="J35" i="3"/>
  <c r="J22" i="3"/>
  <c r="K27" i="3"/>
  <c r="J30" i="3"/>
  <c r="K14" i="3"/>
  <c r="J17" i="3"/>
  <c r="J33" i="3"/>
  <c r="J4" i="3"/>
  <c r="K9" i="3"/>
  <c r="J12" i="3"/>
  <c r="J20" i="3"/>
  <c r="K25" i="3"/>
  <c r="J28" i="3"/>
  <c r="J36" i="3"/>
  <c r="J13" i="3"/>
  <c r="J11" i="3"/>
  <c r="J6" i="3"/>
  <c r="K4" i="3"/>
  <c r="H38" i="2" l="1"/>
  <c r="G38" i="2"/>
  <c r="F38" i="2"/>
  <c r="E38" i="2"/>
  <c r="D38" i="2"/>
  <c r="B38" i="2"/>
  <c r="I37" i="2"/>
  <c r="C37" i="2"/>
  <c r="I36" i="2"/>
  <c r="J36" i="2" s="1"/>
  <c r="C36" i="2"/>
  <c r="I35" i="2"/>
  <c r="C35" i="2"/>
  <c r="I34" i="2"/>
  <c r="C34" i="2"/>
  <c r="I33" i="2"/>
  <c r="C33" i="2"/>
  <c r="I32" i="2"/>
  <c r="K32" i="2" s="1"/>
  <c r="C32" i="2"/>
  <c r="I31" i="2"/>
  <c r="K31" i="2" s="1"/>
  <c r="C31" i="2"/>
  <c r="I30" i="2"/>
  <c r="C30" i="2"/>
  <c r="I29" i="2"/>
  <c r="C29" i="2"/>
  <c r="I28" i="2"/>
  <c r="K28" i="2" s="1"/>
  <c r="C28" i="2"/>
  <c r="I27" i="2"/>
  <c r="K27" i="2" s="1"/>
  <c r="C27" i="2"/>
  <c r="I26" i="2"/>
  <c r="C26" i="2"/>
  <c r="I25" i="2"/>
  <c r="C25" i="2"/>
  <c r="I24" i="2"/>
  <c r="K24" i="2" s="1"/>
  <c r="C24" i="2"/>
  <c r="I23" i="2"/>
  <c r="K23" i="2" s="1"/>
  <c r="C23" i="2"/>
  <c r="I22" i="2"/>
  <c r="C22" i="2"/>
  <c r="I21" i="2"/>
  <c r="C21" i="2"/>
  <c r="I20" i="2"/>
  <c r="K20" i="2" s="1"/>
  <c r="C20" i="2"/>
  <c r="I19" i="2"/>
  <c r="K19" i="2" s="1"/>
  <c r="C19" i="2"/>
  <c r="I18" i="2"/>
  <c r="C18" i="2"/>
  <c r="I17" i="2"/>
  <c r="C17" i="2"/>
  <c r="I16" i="2"/>
  <c r="K16" i="2" s="1"/>
  <c r="C16" i="2"/>
  <c r="I15" i="2"/>
  <c r="K15" i="2" s="1"/>
  <c r="C15" i="2"/>
  <c r="I14" i="2"/>
  <c r="C14" i="2"/>
  <c r="I13" i="2"/>
  <c r="C13" i="2"/>
  <c r="I12" i="2"/>
  <c r="K12" i="2" s="1"/>
  <c r="C12" i="2"/>
  <c r="I11" i="2"/>
  <c r="K11" i="2" s="1"/>
  <c r="C11" i="2"/>
  <c r="I10" i="2"/>
  <c r="C10" i="2"/>
  <c r="I9" i="2"/>
  <c r="C9" i="2"/>
  <c r="I8" i="2"/>
  <c r="K8" i="2" s="1"/>
  <c r="C8" i="2"/>
  <c r="I7" i="2"/>
  <c r="K7" i="2" s="1"/>
  <c r="C7" i="2"/>
  <c r="I6" i="2"/>
  <c r="C6" i="2"/>
  <c r="I5" i="2"/>
  <c r="C5" i="2"/>
  <c r="I4" i="2"/>
  <c r="C4" i="2"/>
  <c r="H37" i="1"/>
  <c r="G37" i="1"/>
  <c r="F37" i="1"/>
  <c r="E37" i="1"/>
  <c r="D37" i="1"/>
  <c r="C37" i="1"/>
  <c r="B37" i="1"/>
  <c r="I36" i="1"/>
  <c r="K36" i="1" s="1"/>
  <c r="I35" i="1"/>
  <c r="K35" i="1" s="1"/>
  <c r="I34" i="1"/>
  <c r="K34" i="1" s="1"/>
  <c r="I33" i="1"/>
  <c r="K33" i="1" s="1"/>
  <c r="I32" i="1"/>
  <c r="J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J26" i="1" s="1"/>
  <c r="I25" i="1"/>
  <c r="K25" i="1" s="1"/>
  <c r="I24" i="1"/>
  <c r="K24" i="1" s="1"/>
  <c r="I23" i="1"/>
  <c r="K23" i="1" s="1"/>
  <c r="I22" i="1"/>
  <c r="J22" i="1" s="1"/>
  <c r="I21" i="1"/>
  <c r="K21" i="1" s="1"/>
  <c r="I20" i="1"/>
  <c r="K20" i="1" s="1"/>
  <c r="I19" i="1"/>
  <c r="K19" i="1" s="1"/>
  <c r="I18" i="1"/>
  <c r="K18" i="1" s="1"/>
  <c r="I17" i="1"/>
  <c r="J17" i="1" s="1"/>
  <c r="I16" i="1"/>
  <c r="K16" i="1" s="1"/>
  <c r="J15" i="1"/>
  <c r="I15" i="1"/>
  <c r="K15" i="1" s="1"/>
  <c r="I14" i="1"/>
  <c r="K14" i="1" s="1"/>
  <c r="I13" i="1"/>
  <c r="J13" i="1" s="1"/>
  <c r="I12" i="1"/>
  <c r="K12" i="1" s="1"/>
  <c r="I11" i="1"/>
  <c r="K11" i="1" s="1"/>
  <c r="I10" i="1"/>
  <c r="J10" i="1" s="1"/>
  <c r="I9" i="1"/>
  <c r="K9" i="1" s="1"/>
  <c r="I8" i="1"/>
  <c r="K8" i="1" s="1"/>
  <c r="I7" i="1"/>
  <c r="K7" i="1" s="1"/>
  <c r="I6" i="1"/>
  <c r="K6" i="1" s="1"/>
  <c r="I5" i="1"/>
  <c r="K5" i="1" s="1"/>
  <c r="I4" i="1"/>
  <c r="K5" i="2" l="1"/>
  <c r="K17" i="2"/>
  <c r="K29" i="2"/>
  <c r="J10" i="2"/>
  <c r="K6" i="2"/>
  <c r="K22" i="2"/>
  <c r="K34" i="2"/>
  <c r="K35" i="2"/>
  <c r="K9" i="2"/>
  <c r="K21" i="2"/>
  <c r="K37" i="2"/>
  <c r="K18" i="2"/>
  <c r="K26" i="2"/>
  <c r="K30" i="2"/>
  <c r="C38" i="2"/>
  <c r="K13" i="2"/>
  <c r="K25" i="2"/>
  <c r="K33" i="2"/>
  <c r="K14" i="2"/>
  <c r="I38" i="2"/>
  <c r="J31" i="1"/>
  <c r="K10" i="1"/>
  <c r="K26" i="1"/>
  <c r="J7" i="1"/>
  <c r="J18" i="1"/>
  <c r="I37" i="1"/>
  <c r="J23" i="1"/>
  <c r="J34" i="1"/>
  <c r="J4" i="2"/>
  <c r="J8" i="2"/>
  <c r="J12" i="2"/>
  <c r="J16" i="2"/>
  <c r="J22" i="2"/>
  <c r="J28" i="2"/>
  <c r="K4" i="2"/>
  <c r="K10" i="2"/>
  <c r="K36" i="2"/>
  <c r="J6" i="2"/>
  <c r="J14" i="2"/>
  <c r="J18" i="2"/>
  <c r="J20" i="2"/>
  <c r="J24" i="2"/>
  <c r="J26" i="2"/>
  <c r="J30" i="2"/>
  <c r="J32" i="2"/>
  <c r="J34" i="2"/>
  <c r="J5" i="2"/>
  <c r="J7" i="2"/>
  <c r="J9" i="2"/>
  <c r="J11" i="2"/>
  <c r="J13" i="2"/>
  <c r="J15" i="2"/>
  <c r="J17" i="2"/>
  <c r="J19" i="2"/>
  <c r="J21" i="2"/>
  <c r="J23" i="2"/>
  <c r="J25" i="2"/>
  <c r="J27" i="2"/>
  <c r="J29" i="2"/>
  <c r="J31" i="2"/>
  <c r="J33" i="2"/>
  <c r="J35" i="2"/>
  <c r="J37" i="2"/>
  <c r="J5" i="1"/>
  <c r="J29" i="1"/>
  <c r="K13" i="1"/>
  <c r="J16" i="1"/>
  <c r="J24" i="1"/>
  <c r="J27" i="1"/>
  <c r="J21" i="1"/>
  <c r="K32" i="1"/>
  <c r="J35" i="1"/>
  <c r="J30" i="1"/>
  <c r="J9" i="1"/>
  <c r="K22" i="1"/>
  <c r="J25" i="1"/>
  <c r="J33" i="1"/>
  <c r="J4" i="1"/>
  <c r="J12" i="1"/>
  <c r="K17" i="1"/>
  <c r="J20" i="1"/>
  <c r="J28" i="1"/>
  <c r="J36" i="1"/>
  <c r="J8" i="1"/>
  <c r="J11" i="1"/>
  <c r="J19" i="1"/>
  <c r="J6" i="1"/>
  <c r="J14" i="1"/>
  <c r="K4" i="1"/>
</calcChain>
</file>

<file path=xl/sharedStrings.xml><?xml version="1.0" encoding="utf-8"?>
<sst xmlns="http://schemas.openxmlformats.org/spreadsheetml/2006/main" count="1099" uniqueCount="120">
  <si>
    <t>Κ.Α.Υ.Φ.</t>
  </si>
  <si>
    <t xml:space="preserve">Κατάστημα Κράτησης
</t>
  </si>
  <si>
    <t>Εμβαδό</t>
  </si>
  <si>
    <t>Συνολικές Θέσεις</t>
  </si>
  <si>
    <t>Θέσεις Αντρών</t>
  </si>
  <si>
    <t>Θέσεις Νέων</t>
  </si>
  <si>
    <t>Θέσεις Γυναικών</t>
  </si>
  <si>
    <t>Θέσεις Αγροτικών</t>
  </si>
  <si>
    <t>Θέσεις Απεξάρτησης</t>
  </si>
  <si>
    <t>Κρατούμενοι</t>
  </si>
  <si>
    <t>Πληρότητα</t>
  </si>
  <si>
    <t>Αριθμός</t>
  </si>
  <si>
    <t>Ποσοστό</t>
  </si>
  <si>
    <t>ΑΓΙΑ</t>
  </si>
  <si>
    <t>ΑΛΙΚΑΡΝΑΣΣΟΣ</t>
  </si>
  <si>
    <t>ΑΜΦΙΣΣΑ</t>
  </si>
  <si>
    <t>ΑΥΛΩΝΑΣ</t>
  </si>
  <si>
    <t>ΒΟΛΟΣ</t>
  </si>
  <si>
    <t>ΓΡΕΒΕΝΑ</t>
  </si>
  <si>
    <t>ΔΟΜΟΚΟΣ</t>
  </si>
  <si>
    <t>ΘΕΣΣΑΛΟΝΙΚΗ</t>
  </si>
  <si>
    <t>ΘΗΒΑ</t>
  </si>
  <si>
    <t>ΙΩΑΝΝΙΝΑ</t>
  </si>
  <si>
    <t>ΚΑΣΣΑΒΕΤΕΙΑ</t>
  </si>
  <si>
    <t>ΚΑΣΣΑΝΔΡΑ</t>
  </si>
  <si>
    <t>ΚΑΤΚΕΘ</t>
  </si>
  <si>
    <t>ΚΕΡΚΥΡΑ</t>
  </si>
  <si>
    <t>ΚΟΜΟΤΗΝΗ</t>
  </si>
  <si>
    <t>ΚΟΡΙΝΘΟΣ</t>
  </si>
  <si>
    <t>ΚΟΡΥΔΑΛΛΟΣ</t>
  </si>
  <si>
    <t>ΚΩΣ</t>
  </si>
  <si>
    <t>ΛΑΡΙΣΑ</t>
  </si>
  <si>
    <t>ΜΑΛΑΝΔΡΙΝΟ</t>
  </si>
  <si>
    <t>ΝΑΥΠΛΙΟ</t>
  </si>
  <si>
    <t>ΝΕΑΠΟΛΗ</t>
  </si>
  <si>
    <t>ΝΙΓΡΙΤΑ</t>
  </si>
  <si>
    <t>ΝΟΣΟΚΟΜΕΙΟ ΚΟΡΥΔΑΛΛΟΥ</t>
  </si>
  <si>
    <t>ΠΑΤΡΑ</t>
  </si>
  <si>
    <t>ΤΙΡΥΝΘΑ</t>
  </si>
  <si>
    <t>ΤΡΙΚΑΛΑ</t>
  </si>
  <si>
    <t>ΤΡΙΠΟΛΗ</t>
  </si>
  <si>
    <t>ΧΑΛΚΙΔΑ</t>
  </si>
  <si>
    <t>ΧΑΝΙΑ</t>
  </si>
  <si>
    <t>ΧΙΟΣ</t>
  </si>
  <si>
    <t>ΨΥΧΙΑΤΡΕΙΟ ΚΟΡΥΔΑΛΛΟΥ</t>
  </si>
  <si>
    <t>ΣΥΝΟΛΟ</t>
  </si>
  <si>
    <t>ΚΟΡΥΔΑΛΛΟΣ Ι</t>
  </si>
  <si>
    <t xml:space="preserve">ΚΟΡΥΔΑΛΛΟΣ ΙΙ </t>
  </si>
  <si>
    <t>ΕΠΙΛΟΓΗ - ΚΑΤΚΕΘ</t>
  </si>
  <si>
    <t>Ε.Κ.Υ.Κ. ΚΟΡΥΔΑΛΛΟΥ</t>
  </si>
  <si>
    <t>ΑΓΡΟΤΙΚΟ ΚΑΤΑΣΤΗΜΑ ΚΡΑΤΗΣΗΣ ΑΓΙΑΣ ΧΑΝΙΩΝ</t>
  </si>
  <si>
    <t>ΚΑΤΑΣΤΗΜΑ ΚΡΑΤΗΣΗΣ ΑΛΙΚΑΡΝΑΣΣΟΥ</t>
  </si>
  <si>
    <t>ΚΑΤΑΣΤΗΜΑ ΚΡΑΤΗΣΗΣ ΑΜΦΙΣΣΑΣ</t>
  </si>
  <si>
    <t>ΕΙΔΙΚΟ ΚΑΤΑΣΤΗΜΑ ΚΡΑΤΗΣΗΣ ΝΕΩΝ ΑΥΛΩΝΑ</t>
  </si>
  <si>
    <t>ΕΙΔΙΚΟ ΚΑΤΑΣΤΗΜΑ ΚΡΑΤΗΣΗΣ ΝΕΩΝ ΒΟΛΟΥ</t>
  </si>
  <si>
    <t>ΚΑΤΑΣΤΗΜΑ ΚΡΑΤΗΣΗΣ ΓΡΕΒΕΝΩΝ</t>
  </si>
  <si>
    <t>ΚΑΤΑΣΤΗΜΑ ΚΡΑΤΗΣΗΣ ΔΟΜΟΚΟΥ</t>
  </si>
  <si>
    <t>ΚΑΤΑΣΤΗΜΑ ΚΡΑΤΗΣΗΣ ΘΕΣΣΑΛΟΝΙΚΗΣ</t>
  </si>
  <si>
    <t>ΚΑΤΑΣΤΗΜΑ ΚΡΑΤΗΣΗΣ ΓΥΝΑΙΚΩΝ ΕΛΕΩΝΑ ΘΗΒΩΝ</t>
  </si>
  <si>
    <t>ΚΑΤΑΣΤΗΜΑ ΚΡΑΤΗΣΗΣ ΙΩΑΝΝΙΝΩΝ</t>
  </si>
  <si>
    <t>ΚΕΝΤΡΙΚΗ ΑΠΟΘΗΚΗ ΥΛΙΚΟΥ ΦΥΛΑΚΩΝ</t>
  </si>
  <si>
    <t>ΕΙΔΙΚΟ ΑΓΡΟΤΙΚΟ ΚΑΤΑΣΤΗΜΑ ΚΡΑΤΗΣΗΣ ΚΑΣΣΑΒΕΤΕΙΑΣ</t>
  </si>
  <si>
    <t>ΑΓΡΟΤΙΚΟ ΚΑΤΑΣΤΗΜΑ ΚΡΑΤΗΣΗΣ ΚΑΣΣΑΝΔΡΑΣ ΧΑΛΚΙΔΙΚΗΣ</t>
  </si>
  <si>
    <t>ΕΠΙΛΟΓΗ - ΚΕΝΤΡΟ ΑΠΕΞΑΡΤΗΣΗΣ ΤΟΞΙΚΟΜΑΝΩΝ ΚΡΑΤΟΥΜΕΝΩΝ ΕΛΕΩΝΑ ΘΗΒΑΣ</t>
  </si>
  <si>
    <t>ΚΑΤΑΣΤΗΜΑ ΚΡΑΤΗΣΗΣ ΚΕΚΡΥΡΑΣ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</si>
  <si>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</si>
  <si>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</si>
  <si>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</si>
  <si>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</si>
  <si>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</si>
  <si>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</si>
  <si>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</si>
  <si>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</si>
  <si>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</t>
  </si>
  <si>
    <t>ΕΙΔΙΚΟ ΚΕΝΤΡΟ ΥΓΕΙΑΣ ΚΡΑΤΟΥΜΕΝΩΝ ΚΟΡΥΔΑΛΛΟΥ</t>
  </si>
  <si>
    <t>ΚΑΤΑΣΤΗΜΑ ΚΡΑΤΗΣΗΣ ΠΑΤΡΩΝ</t>
  </si>
  <si>
    <t>ΑΓΡΟΤΙΚΟ ΚΑΤΑΣΤΗΜΑ ΚΡΑΤΗΣΗΣ ΤΙΡΥΝΘΑΣ ΑΡΓΟΛΙΔΑΣ</t>
  </si>
  <si>
    <t>ΚΑΤΑΣΤΗΜΑ ΚΡΑΤΗΣΗΣ ΤΡΙΚΑΛΩΝ</t>
  </si>
  <si>
    <t>ΚΑΤΑΣΤΗΜΑ ΚΡΑΤΗΣΗΣ ΤΙΠΟΛΗΣ</t>
  </si>
  <si>
    <t>ΚΑΤΑΣΤΗΜΑ ΚΡΑΤΗΣΗΣ ΧΑΛΚΙΔΑΣ</t>
  </si>
  <si>
    <t>ΚΑΤΑΣΤΗΜΑ ΚΡΑΤΗΣΗΣ ΧΑΝΙΩΝ</t>
  </si>
  <si>
    <t>ΚΑΤΑΣΤΗΜΑ ΚΡΑΤΗΣΗΣ ΧΙΟΥ</t>
  </si>
  <si>
    <t>ΨΥΧΙΑΤΡΕΙΟ ΚΡΑΤΟΥΜΕΝΩΝ ΚΟΡΥΔΑΛΛΟΥ</t>
  </si>
  <si>
    <t>ΚΑΤΑΣΤΗΜΑ ΚΡΑΤΗΣΗΣ ΚΟΡΥΔΑΛΛΟΥ ΙΙ</t>
  </si>
  <si>
    <t>ΚΑΤΑΣΤΗΜΑ ΚΡΑΤΗΣΗΣ ΤΡΙΠΟΛΗΣ</t>
  </si>
  <si>
    <t>Πίνακας Χωρητικότητας στις 2/08/2019</t>
  </si>
  <si>
    <t>Κατάστημα Κράτησης</t>
  </si>
  <si>
    <t>Θέσεις Ανηλίκων</t>
  </si>
  <si>
    <t>Θέσεις Νεαρών Ενηλίκων</t>
  </si>
  <si>
    <t>Θέσεις Απεξάρ-τησης</t>
  </si>
  <si>
    <t>Κρατού-μενοι</t>
  </si>
  <si>
    <t>Πληρότ. Αριθμός</t>
  </si>
  <si>
    <t>Πληρότ. Ποσοστό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</si>
  <si>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</si>
  <si>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</si>
  <si>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ΚΑΤΑΣΤΗΜΑ ΚΡΑΤΗΣΗΣ ΚΕΡΚΥΡΑΣ</t>
  </si>
  <si>
    <t>ΚΑΤΑΣΤΗΜΑ ΚΡΑΤΗΣΗΣ ΝΙΓΡΙΤΑΣ ΣΕΡΡΩΝ</t>
  </si>
  <si>
    <t>ΚΑΤΑΣΤΗΜΑ ΚΡΑΤΗΣΗΣ ΠΑΤΡΑΣ</t>
  </si>
  <si>
    <t>Χωρητικότητα  Καταστημάτων Κράτησης στις 16-08-2019</t>
  </si>
  <si>
    <t>Πίνακας Χωρητικότητας στις 2/09/2019</t>
  </si>
  <si>
    <t>Πίνακας Χωρητικότητας στις 17/09/2019</t>
  </si>
  <si>
    <t>Πίνακας Χωρητικότητας στις 01/10/2019</t>
  </si>
  <si>
    <t>Πίνακας Χωρητικότητας στις 16/10/2019</t>
  </si>
  <si>
    <t>Πίνακας Χωρητικότητας στις 18/11/2019</t>
  </si>
  <si>
    <t>Πίνακας Χωρητικότητας στις 2/12/2019</t>
  </si>
  <si>
    <t>Πίνακας Χωρητικότητας στις 16/12/2019</t>
  </si>
  <si>
    <t>Πίνακας Χωρητικότητας στις 16/07/2019</t>
  </si>
  <si>
    <t>Πίνακας Χωρητικότητας την 01/07/2019</t>
  </si>
  <si>
    <t>Πίνακας Χωρητικότητας στις 18/06/2019</t>
  </si>
  <si>
    <t>Πίνακας Χωρητικότητας στις 03/06/2019</t>
  </si>
  <si>
    <t xml:space="preserve">   Πίνακας Χωρητικότητας στις 16/05/2019</t>
  </si>
  <si>
    <t>Πίνακας Χωρητικότητας στις 02/01/2019</t>
  </si>
  <si>
    <t>Πίνακας Χωρητικότητας στις 16/01/2019</t>
  </si>
  <si>
    <t>Πίνακας Χωρητικότητας στις 01/02/2019</t>
  </si>
  <si>
    <t>Πίνακας Χωρητικότητας στις 16/02/2019</t>
  </si>
  <si>
    <t>Πίνακας Χωρητικότητας στις 01/03/2019</t>
  </si>
  <si>
    <t>Πίνακας Χωρητικότητας στις 16/03/2019</t>
  </si>
  <si>
    <t>Πίνακας Χωρητικότητας στις 01/04/2019</t>
  </si>
  <si>
    <t>Πίνακας Χωρητικότητας στις 16/04/2019</t>
  </si>
  <si>
    <t>Πίνακας Χωρητικότητας στις 02/05/2019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</si>
</sst>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0;[Red]#,##0.00"/>
    <numFmt numFmtId="166" formatCode="#,##0.##%"/>
    <numFmt numFmtId="167" formatCode="#,##0.00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3" fillId="5" borderId="32" xfId="0" applyFont="1" applyFill="1" applyBorder="1" applyAlignment="1" applyProtection="1">
      <alignment vertical="top"/>
    </xf>
    <xf numFmtId="0" fontId="3" fillId="5" borderId="32" xfId="0" applyFont="1" applyFill="1" applyBorder="1" applyAlignment="1" applyProtection="1">
      <alignment horizontal="left" vertical="top"/>
    </xf>
    <xf numFmtId="0" fontId="3" fillId="5" borderId="32" xfId="0" applyFont="1" applyFill="1" applyBorder="1" applyAlignment="1" applyProtection="1">
      <alignment horizontal="left" vertical="top" wrapText="1"/>
    </xf>
    <xf numFmtId="0" fontId="3" fillId="5" borderId="32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horizontal="left" vertical="top"/>
    </xf>
    <xf numFmtId="0" fontId="4" fillId="6" borderId="35" xfId="0" applyFont="1" applyFill="1" applyBorder="1" applyAlignment="1" applyProtection="1">
      <alignment vertical="top"/>
    </xf>
    <xf numFmtId="0" fontId="2" fillId="0" borderId="0" xfId="0" applyFont="1"/>
    <xf numFmtId="0" fontId="3" fillId="5" borderId="29" xfId="0" applyFont="1" applyFill="1" applyBorder="1" applyAlignment="1" applyProtection="1">
      <alignment horizontal="center" vertical="center" wrapText="1"/>
    </xf>
    <xf numFmtId="167" fontId="4" fillId="0" borderId="30" xfId="0" applyNumberFormat="1" applyFont="1" applyFill="1" applyBorder="1" applyAlignment="1" applyProtection="1">
      <alignment horizontal="right"/>
    </xf>
    <xf numFmtId="3" fontId="4" fillId="0" borderId="30" xfId="0" applyNumberFormat="1" applyFont="1" applyFill="1" applyBorder="1" applyAlignment="1" applyProtection="1">
      <alignment horizontal="right"/>
    </xf>
    <xf numFmtId="166" fontId="4" fillId="0" borderId="30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wrapText="1"/>
    </xf>
    <xf numFmtId="1" fontId="4" fillId="0" borderId="30" xfId="0" applyNumberFormat="1" applyFont="1" applyFill="1" applyBorder="1" applyAlignment="1" applyProtection="1">
      <alignment horizontal="right"/>
    </xf>
    <xf numFmtId="0" fontId="4" fillId="0" borderId="30" xfId="0" applyFont="1" applyFill="1" applyBorder="1" applyAlignment="1" applyProtection="1">
      <alignment horizontal="right"/>
    </xf>
    <xf numFmtId="0" fontId="3" fillId="0" borderId="30" xfId="0" applyFont="1" applyFill="1" applyBorder="1" applyAlignment="1" applyProtection="1">
      <alignment horizontal="right"/>
    </xf>
    <xf numFmtId="166" fontId="4" fillId="0" borderId="30" xfId="0" applyNumberFormat="1" applyFont="1" applyFill="1" applyBorder="1" applyAlignment="1" applyProtection="1"/>
    <xf numFmtId="167" fontId="4" fillId="6" borderId="30" xfId="0" applyNumberFormat="1" applyFont="1" applyFill="1" applyBorder="1" applyAlignment="1" applyProtection="1">
      <alignment horizontal="right"/>
    </xf>
    <xf numFmtId="1" fontId="4" fillId="6" borderId="30" xfId="0" applyNumberFormat="1" applyFont="1" applyFill="1" applyBorder="1" applyAlignment="1" applyProtection="1">
      <alignment horizontal="right"/>
    </xf>
    <xf numFmtId="0" fontId="4" fillId="6" borderId="30" xfId="0" applyFont="1" applyFill="1" applyBorder="1" applyAlignment="1" applyProtection="1">
      <alignment horizontal="right"/>
    </xf>
    <xf numFmtId="0" fontId="3" fillId="6" borderId="30" xfId="0" applyFont="1" applyFill="1" applyBorder="1" applyAlignment="1" applyProtection="1">
      <alignment horizontal="right"/>
    </xf>
    <xf numFmtId="166" fontId="4" fillId="6" borderId="30" xfId="0" applyNumberFormat="1" applyFont="1" applyFill="1" applyBorder="1" applyAlignment="1" applyProtection="1"/>
    <xf numFmtId="0" fontId="1" fillId="0" borderId="0" xfId="0" applyFont="1"/>
    <xf numFmtId="167" fontId="4" fillId="6" borderId="32" xfId="0" applyNumberFormat="1" applyFont="1" applyFill="1" applyBorder="1" applyAlignment="1" applyProtection="1">
      <alignment horizontal="left" vertical="top" wrapText="1"/>
    </xf>
    <xf numFmtId="1" fontId="4" fillId="6" borderId="32" xfId="0" applyNumberFormat="1" applyFont="1" applyFill="1" applyBorder="1" applyAlignment="1" applyProtection="1">
      <alignment horizontal="left" vertical="top" wrapText="1"/>
    </xf>
    <xf numFmtId="0" fontId="4" fillId="6" borderId="32" xfId="0" applyFont="1" applyFill="1" applyBorder="1" applyAlignment="1" applyProtection="1">
      <alignment horizontal="left" vertical="top" wrapText="1"/>
    </xf>
    <xf numFmtId="0" fontId="4" fillId="6" borderId="32" xfId="0" applyFont="1" applyFill="1" applyBorder="1" applyAlignment="1" applyProtection="1">
      <alignment vertical="top" wrapText="1"/>
    </xf>
    <xf numFmtId="166" fontId="4" fillId="6" borderId="32" xfId="0" applyNumberFormat="1" applyFont="1" applyFill="1" applyBorder="1" applyAlignment="1" applyProtection="1">
      <alignment vertical="top" wrapText="1"/>
    </xf>
    <xf numFmtId="0" fontId="3" fillId="5" borderId="29" xfId="0" applyFont="1" applyFill="1" applyBorder="1" applyAlignment="1" applyProtection="1">
      <alignment vertical="top" wrapText="1"/>
    </xf>
    <xf numFmtId="0" fontId="3" fillId="5" borderId="29" xfId="0" applyFont="1" applyFill="1" applyBorder="1" applyAlignment="1" applyProtection="1">
      <alignment horizontal="left" vertical="top" wrapText="1"/>
    </xf>
    <xf numFmtId="167" fontId="4" fillId="6" borderId="30" xfId="0" applyNumberFormat="1" applyFont="1" applyFill="1" applyBorder="1" applyAlignment="1" applyProtection="1">
      <alignment horizontal="right" vertical="top"/>
    </xf>
    <xf numFmtId="1" fontId="4" fillId="6" borderId="30" xfId="0" applyNumberFormat="1" applyFont="1" applyFill="1" applyBorder="1" applyAlignment="1" applyProtection="1">
      <alignment horizontal="right" vertical="top"/>
    </xf>
    <xf numFmtId="0" fontId="4" fillId="6" borderId="30" xfId="0" applyFont="1" applyFill="1" applyBorder="1" applyAlignment="1" applyProtection="1">
      <alignment horizontal="right" vertical="top"/>
    </xf>
    <xf numFmtId="166" fontId="4" fillId="6" borderId="30" xfId="0" applyNumberFormat="1" applyFont="1" applyFill="1" applyBorder="1" applyAlignment="1" applyProtection="1">
      <alignment vertical="top"/>
    </xf>
    <xf numFmtId="167" fontId="4" fillId="6" borderId="29" xfId="0" applyNumberFormat="1" applyFont="1" applyFill="1" applyBorder="1" applyAlignment="1" applyProtection="1">
      <alignment horizontal="right" vertical="top"/>
    </xf>
    <xf numFmtId="1" fontId="4" fillId="6" borderId="29" xfId="0" applyNumberFormat="1" applyFont="1" applyFill="1" applyBorder="1" applyAlignment="1" applyProtection="1">
      <alignment horizontal="right" vertical="top"/>
    </xf>
    <xf numFmtId="0" fontId="4" fillId="6" borderId="29" xfId="0" applyFont="1" applyFill="1" applyBorder="1" applyAlignment="1" applyProtection="1">
      <alignment horizontal="right" vertical="top"/>
    </xf>
    <xf numFmtId="166" fontId="4" fillId="6" borderId="29" xfId="0" applyNumberFormat="1" applyFont="1" applyFill="1" applyBorder="1" applyAlignment="1" applyProtection="1">
      <alignment vertical="top"/>
    </xf>
    <xf numFmtId="0" fontId="4" fillId="6" borderId="0" xfId="0" applyFont="1" applyFill="1" applyBorder="1" applyAlignment="1" applyProtection="1">
      <alignment horizontal="left" vertical="top" wrapText="1"/>
    </xf>
    <xf numFmtId="0" fontId="4" fillId="6" borderId="0" xfId="0" applyFont="1" applyFill="1" applyBorder="1" applyAlignment="1" applyProtection="1">
      <alignment vertical="top"/>
    </xf>
    <xf numFmtId="0" fontId="3" fillId="7" borderId="31" xfId="0" applyFont="1" applyFill="1" applyBorder="1" applyAlignment="1" applyProtection="1">
      <alignment horizontal="center" vertical="center" wrapText="1"/>
    </xf>
    <xf numFmtId="0" fontId="4" fillId="6" borderId="31" xfId="0" applyFont="1" applyFill="1" applyBorder="1" applyAlignment="1" applyProtection="1">
      <alignment horizontal="right" vertical="top"/>
    </xf>
    <xf numFmtId="166" fontId="4" fillId="6" borderId="34" xfId="0" applyNumberFormat="1" applyFont="1" applyFill="1" applyBorder="1" applyAlignment="1" applyProtection="1">
      <alignment horizontal="right" vertical="top"/>
    </xf>
    <xf numFmtId="167" fontId="4" fillId="6" borderId="30" xfId="0" applyNumberFormat="1" applyFont="1" applyFill="1" applyBorder="1" applyAlignment="1" applyProtection="1">
      <alignment horizontal="right" vertical="top" wrapText="1"/>
    </xf>
    <xf numFmtId="1" fontId="4" fillId="6" borderId="30" xfId="0" applyNumberFormat="1" applyFont="1" applyFill="1" applyBorder="1" applyAlignment="1" applyProtection="1">
      <alignment horizontal="right" vertical="top" wrapText="1"/>
    </xf>
    <xf numFmtId="0" fontId="4" fillId="6" borderId="30" xfId="0" applyFont="1" applyFill="1" applyBorder="1" applyAlignment="1" applyProtection="1">
      <alignment horizontal="right" vertical="top" wrapText="1"/>
    </xf>
    <xf numFmtId="0" fontId="4" fillId="6" borderId="31" xfId="0" applyFont="1" applyFill="1" applyBorder="1" applyAlignment="1" applyProtection="1">
      <alignment horizontal="right" vertical="top" wrapText="1"/>
    </xf>
    <xf numFmtId="166" fontId="4" fillId="6" borderId="34" xfId="0" applyNumberFormat="1" applyFont="1" applyFill="1" applyBorder="1" applyAlignment="1" applyProtection="1">
      <alignment horizontal="right" vertical="top" wrapText="1"/>
    </xf>
    <xf numFmtId="167" fontId="4" fillId="6" borderId="29" xfId="0" applyNumberFormat="1" applyFont="1" applyFill="1" applyBorder="1" applyAlignment="1" applyProtection="1">
      <alignment horizontal="right" vertical="top" wrapText="1"/>
    </xf>
    <xf numFmtId="1" fontId="4" fillId="6" borderId="29" xfId="0" applyNumberFormat="1" applyFont="1" applyFill="1" applyBorder="1" applyAlignment="1" applyProtection="1">
      <alignment horizontal="right" vertical="top" wrapText="1"/>
    </xf>
    <xf numFmtId="0" fontId="4" fillId="6" borderId="29" xfId="0" applyFont="1" applyFill="1" applyBorder="1" applyAlignment="1" applyProtection="1">
      <alignment horizontal="right" vertical="top" wrapText="1"/>
    </xf>
    <xf numFmtId="1" fontId="6" fillId="6" borderId="29" xfId="0" applyNumberFormat="1" applyFont="1" applyFill="1" applyBorder="1" applyAlignment="1" applyProtection="1">
      <alignment horizontal="right" vertical="top" wrapText="1"/>
    </xf>
    <xf numFmtId="0" fontId="4" fillId="6" borderId="35" xfId="0" applyFont="1" applyFill="1" applyBorder="1" applyAlignment="1" applyProtection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wrapText="1"/>
    </xf>
    <xf numFmtId="0" fontId="3" fillId="7" borderId="29" xfId="0" applyFont="1" applyFill="1" applyBorder="1" applyAlignment="1" applyProtection="1">
      <alignment horizontal="center" vertical="center" wrapText="1"/>
    </xf>
    <xf numFmtId="0" fontId="3" fillId="7" borderId="3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165" fontId="4" fillId="6" borderId="30" xfId="0" applyNumberFormat="1" applyFont="1" applyFill="1" applyBorder="1" applyAlignment="1" applyProtection="1">
      <alignment horizontal="right" wrapText="1"/>
    </xf>
    <xf numFmtId="3" fontId="4" fillId="6" borderId="30" xfId="0" applyNumberFormat="1" applyFont="1" applyFill="1" applyBorder="1" applyAlignment="1" applyProtection="1">
      <alignment horizontal="right" wrapText="1"/>
    </xf>
    <xf numFmtId="166" fontId="4" fillId="6" borderId="30" xfId="0" applyNumberFormat="1" applyFont="1" applyFill="1" applyBorder="1" applyAlignment="1" applyProtection="1">
      <alignment horizontal="right" wrapText="1"/>
    </xf>
    <xf numFmtId="165" fontId="4" fillId="6" borderId="29" xfId="0" applyNumberFormat="1" applyFont="1" applyFill="1" applyBorder="1" applyAlignment="1" applyProtection="1">
      <alignment horizontal="right"/>
    </xf>
    <xf numFmtId="3" fontId="4" fillId="6" borderId="30" xfId="0" applyNumberFormat="1" applyFont="1" applyFill="1" applyBorder="1" applyAlignment="1" applyProtection="1">
      <alignment horizontal="right"/>
    </xf>
    <xf numFmtId="3" fontId="4" fillId="6" borderId="29" xfId="0" applyNumberFormat="1" applyFont="1" applyFill="1" applyBorder="1" applyAlignment="1" applyProtection="1">
      <alignment horizontal="right"/>
    </xf>
    <xf numFmtId="166" fontId="4" fillId="6" borderId="29" xfId="0" applyNumberFormat="1" applyFont="1" applyFill="1" applyBorder="1" applyAlignment="1" applyProtection="1">
      <alignment horizontal="right"/>
    </xf>
    <xf numFmtId="165" fontId="4" fillId="6" borderId="29" xfId="0" applyNumberFormat="1" applyFont="1" applyFill="1" applyBorder="1" applyAlignment="1" applyProtection="1">
      <alignment horizontal="right" wrapText="1"/>
    </xf>
    <xf numFmtId="3" fontId="4" fillId="6" borderId="29" xfId="0" applyNumberFormat="1" applyFont="1" applyFill="1" applyBorder="1" applyAlignment="1" applyProtection="1">
      <alignment horizontal="right" wrapText="1"/>
    </xf>
    <xf numFmtId="166" fontId="4" fillId="6" borderId="29" xfId="0" applyNumberFormat="1" applyFont="1" applyFill="1" applyBorder="1" applyAlignment="1" applyProtection="1">
      <alignment horizontal="right" wrapText="1"/>
    </xf>
    <xf numFmtId="0" fontId="4" fillId="6" borderId="0" xfId="0" applyFont="1" applyFill="1" applyBorder="1" applyAlignment="1" applyProtection="1">
      <alignment vertical="top" wrapText="1"/>
    </xf>
    <xf numFmtId="0" fontId="8" fillId="0" borderId="0" xfId="0" applyFont="1" applyAlignment="1">
      <alignment horizontal="center" wrapText="1"/>
    </xf>
    <xf numFmtId="1" fontId="8" fillId="0" borderId="0" xfId="0" applyNumberFormat="1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9" fontId="8" fillId="0" borderId="0" xfId="0" applyNumberFormat="1" applyFont="1" applyAlignment="1">
      <alignment horizontal="center" wrapText="1"/>
    </xf>
    <xf numFmtId="0" fontId="8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9" fillId="3" borderId="8" xfId="0" applyNumberFormat="1" applyFont="1" applyFill="1" applyBorder="1" applyAlignment="1">
      <alignment horizontal="center" vertical="center" wrapText="1"/>
    </xf>
    <xf numFmtId="9" fontId="9" fillId="3" borderId="8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/>
    <xf numFmtId="1" fontId="8" fillId="0" borderId="15" xfId="0" applyNumberFormat="1" applyFont="1" applyFill="1" applyBorder="1"/>
    <xf numFmtId="10" fontId="8" fillId="0" borderId="16" xfId="0" applyNumberFormat="1" applyFont="1" applyFill="1" applyBorder="1"/>
    <xf numFmtId="2" fontId="10" fillId="4" borderId="1" xfId="0" applyNumberFormat="1" applyFont="1" applyFill="1" applyBorder="1"/>
    <xf numFmtId="1" fontId="10" fillId="4" borderId="5" xfId="0" applyNumberFormat="1" applyFont="1" applyFill="1" applyBorder="1"/>
    <xf numFmtId="1" fontId="10" fillId="4" borderId="1" xfId="0" applyNumberFormat="1" applyFont="1" applyFill="1" applyBorder="1"/>
    <xf numFmtId="1" fontId="10" fillId="4" borderId="17" xfId="0" applyNumberFormat="1" applyFont="1" applyFill="1" applyBorder="1"/>
    <xf numFmtId="1" fontId="10" fillId="0" borderId="15" xfId="0" applyNumberFormat="1" applyFont="1" applyFill="1" applyBorder="1"/>
    <xf numFmtId="10" fontId="10" fillId="0" borderId="16" xfId="0" applyNumberFormat="1" applyFont="1" applyFill="1" applyBorder="1"/>
    <xf numFmtId="0" fontId="10" fillId="0" borderId="0" xfId="0" applyFont="1"/>
    <xf numFmtId="0" fontId="11" fillId="0" borderId="0" xfId="0" applyFont="1"/>
    <xf numFmtId="0" fontId="8" fillId="0" borderId="9" xfId="0" applyFont="1" applyFill="1" applyBorder="1"/>
    <xf numFmtId="1" fontId="8" fillId="0" borderId="9" xfId="0" applyNumberFormat="1" applyFont="1" applyFill="1" applyBorder="1"/>
    <xf numFmtId="10" fontId="8" fillId="0" borderId="8" xfId="0" applyNumberFormat="1" applyFont="1" applyFill="1" applyBorder="1"/>
    <xf numFmtId="0" fontId="9" fillId="2" borderId="20" xfId="0" applyFont="1" applyFill="1" applyBorder="1"/>
    <xf numFmtId="2" fontId="9" fillId="2" borderId="20" xfId="0" applyNumberFormat="1" applyFont="1" applyFill="1" applyBorder="1"/>
    <xf numFmtId="1" fontId="9" fillId="2" borderId="20" xfId="0" applyNumberFormat="1" applyFont="1" applyFill="1" applyBorder="1"/>
    <xf numFmtId="2" fontId="8" fillId="0" borderId="0" xfId="0" applyNumberFormat="1" applyFont="1"/>
    <xf numFmtId="1" fontId="8" fillId="0" borderId="0" xfId="0" applyNumberFormat="1" applyFont="1"/>
    <xf numFmtId="0" fontId="12" fillId="0" borderId="0" xfId="0" applyFont="1" applyAlignment="1">
      <alignment horizontal="left" vertical="top" wrapText="1"/>
    </xf>
    <xf numFmtId="2" fontId="8" fillId="0" borderId="5" xfId="0" applyNumberFormat="1" applyFont="1" applyBorder="1"/>
    <xf numFmtId="1" fontId="8" fillId="0" borderId="5" xfId="0" applyNumberFormat="1" applyFont="1" applyBorder="1"/>
    <xf numFmtId="1" fontId="8" fillId="0" borderId="14" xfId="0" applyNumberFormat="1" applyFont="1" applyBorder="1"/>
    <xf numFmtId="2" fontId="8" fillId="0" borderId="1" xfId="0" applyNumberFormat="1" applyFont="1" applyBorder="1"/>
    <xf numFmtId="1" fontId="8" fillId="0" borderId="1" xfId="0" applyNumberFormat="1" applyFont="1" applyBorder="1"/>
    <xf numFmtId="1" fontId="8" fillId="0" borderId="17" xfId="0" applyNumberFormat="1" applyFont="1" applyBorder="1"/>
    <xf numFmtId="1" fontId="10" fillId="0" borderId="1" xfId="0" applyNumberFormat="1" applyFont="1" applyBorder="1"/>
    <xf numFmtId="2" fontId="8" fillId="0" borderId="18" xfId="0" applyNumberFormat="1" applyFont="1" applyBorder="1"/>
    <xf numFmtId="1" fontId="8" fillId="0" borderId="18" xfId="0" applyNumberFormat="1" applyFont="1" applyBorder="1"/>
    <xf numFmtId="1" fontId="8" fillId="0" borderId="19" xfId="0" applyNumberFormat="1" applyFont="1" applyBorder="1"/>
    <xf numFmtId="0" fontId="9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1" fontId="8" fillId="0" borderId="0" xfId="0" applyNumberFormat="1" applyFont="1" applyAlignment="1">
      <alignment horizontal="center"/>
    </xf>
    <xf numFmtId="0" fontId="9" fillId="0" borderId="0" xfId="0" applyFont="1" applyAlignment="1"/>
    <xf numFmtId="1" fontId="8" fillId="8" borderId="20" xfId="0" applyNumberFormat="1" applyFont="1" applyFill="1" applyBorder="1"/>
    <xf numFmtId="164" fontId="9" fillId="8" borderId="20" xfId="0" applyNumberFormat="1" applyFont="1" applyFill="1" applyBorder="1"/>
    <xf numFmtId="3" fontId="3" fillId="8" borderId="32" xfId="0" applyNumberFormat="1" applyFont="1" applyFill="1" applyBorder="1" applyAlignment="1" applyProtection="1">
      <alignment horizontal="right"/>
    </xf>
    <xf numFmtId="166" fontId="2" fillId="8" borderId="32" xfId="0" applyNumberFormat="1" applyFont="1" applyFill="1" applyBorder="1" applyAlignment="1" applyProtection="1">
      <alignment horizontal="right"/>
    </xf>
    <xf numFmtId="0" fontId="3" fillId="8" borderId="36" xfId="0" applyFont="1" applyFill="1" applyBorder="1" applyAlignment="1" applyProtection="1">
      <alignment horizontal="right" vertical="top"/>
    </xf>
    <xf numFmtId="166" fontId="3" fillId="8" borderId="36" xfId="0" applyNumberFormat="1" applyFont="1" applyFill="1" applyBorder="1" applyAlignment="1" applyProtection="1">
      <alignment vertical="top"/>
    </xf>
    <xf numFmtId="1" fontId="3" fillId="8" borderId="32" xfId="0" applyNumberFormat="1" applyFont="1" applyFill="1" applyBorder="1" applyAlignment="1" applyProtection="1">
      <alignment horizontal="right"/>
    </xf>
    <xf numFmtId="166" fontId="3" fillId="8" borderId="32" xfId="0" applyNumberFormat="1" applyFont="1" applyFill="1" applyBorder="1" applyAlignment="1" applyProtection="1"/>
    <xf numFmtId="0" fontId="3" fillId="8" borderId="32" xfId="0" applyFont="1" applyFill="1" applyBorder="1" applyAlignment="1" applyProtection="1">
      <alignment vertical="top" wrapText="1"/>
    </xf>
    <xf numFmtId="166" fontId="3" fillId="8" borderId="32" xfId="0" applyNumberFormat="1" applyFont="1" applyFill="1" applyBorder="1" applyAlignment="1" applyProtection="1">
      <alignment vertical="top" wrapText="1"/>
    </xf>
    <xf numFmtId="0" fontId="3" fillId="8" borderId="32" xfId="0" applyFont="1" applyFill="1" applyBorder="1" applyAlignment="1" applyProtection="1">
      <alignment horizontal="right" vertical="top"/>
    </xf>
    <xf numFmtId="0" fontId="3" fillId="8" borderId="32" xfId="0" applyFont="1" applyFill="1" applyBorder="1" applyAlignment="1" applyProtection="1">
      <alignment vertical="top"/>
    </xf>
    <xf numFmtId="0" fontId="3" fillId="8" borderId="31" xfId="0" applyFont="1" applyFill="1" applyBorder="1" applyAlignment="1" applyProtection="1">
      <alignment horizontal="right" vertical="top" wrapText="1"/>
    </xf>
    <xf numFmtId="166" fontId="3" fillId="8" borderId="34" xfId="0" applyNumberFormat="1" applyFont="1" applyFill="1" applyBorder="1" applyAlignment="1" applyProtection="1">
      <alignment horizontal="right" vertical="top" wrapText="1"/>
    </xf>
    <xf numFmtId="3" fontId="3" fillId="8" borderId="29" xfId="0" applyNumberFormat="1" applyFont="1" applyFill="1" applyBorder="1" applyAlignment="1" applyProtection="1">
      <alignment horizontal="right" wrapText="1"/>
    </xf>
    <xf numFmtId="166" fontId="3" fillId="8" borderId="29" xfId="0" applyNumberFormat="1" applyFont="1" applyFill="1" applyBorder="1" applyAlignment="1" applyProtection="1">
      <alignment horizontal="right" wrapText="1"/>
    </xf>
    <xf numFmtId="3" fontId="3" fillId="8" borderId="36" xfId="0" applyNumberFormat="1" applyFont="1" applyFill="1" applyBorder="1" applyAlignment="1" applyProtection="1">
      <alignment horizontal="right" vertical="top"/>
    </xf>
    <xf numFmtId="1" fontId="9" fillId="3" borderId="21" xfId="0" applyNumberFormat="1" applyFont="1" applyFill="1" applyBorder="1" applyAlignment="1">
      <alignment horizontal="center" vertical="center" wrapText="1"/>
    </xf>
    <xf numFmtId="1" fontId="9" fillId="3" borderId="2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9" fillId="3" borderId="26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9" fillId="3" borderId="24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" fontId="9" fillId="3" borderId="9" xfId="0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9" fontId="7" fillId="0" borderId="0" xfId="0" applyNumberFormat="1" applyFont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9" fontId="12" fillId="0" borderId="8" xfId="0" applyNumberFormat="1" applyFont="1" applyBorder="1" applyAlignment="1">
      <alignment horizontal="center" vertical="center" wrapText="1"/>
    </xf>
    <xf numFmtId="2" fontId="7" fillId="0" borderId="5" xfId="0" applyNumberFormat="1" applyFont="1" applyBorder="1"/>
    <xf numFmtId="1" fontId="7" fillId="0" borderId="5" xfId="0" applyNumberFormat="1" applyFont="1" applyBorder="1"/>
    <xf numFmtId="1" fontId="7" fillId="0" borderId="14" xfId="0" applyNumberFormat="1" applyFont="1" applyBorder="1"/>
    <xf numFmtId="0" fontId="7" fillId="0" borderId="15" xfId="0" applyFont="1" applyFill="1" applyBorder="1"/>
    <xf numFmtId="1" fontId="7" fillId="0" borderId="15" xfId="0" applyNumberFormat="1" applyFont="1" applyFill="1" applyBorder="1"/>
    <xf numFmtId="10" fontId="7" fillId="0" borderId="16" xfId="0" applyNumberFormat="1" applyFont="1" applyFill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" fontId="7" fillId="0" borderId="17" xfId="0" applyNumberFormat="1" applyFont="1" applyBorder="1"/>
    <xf numFmtId="0" fontId="13" fillId="0" borderId="0" xfId="0" applyFont="1"/>
    <xf numFmtId="1" fontId="6" fillId="0" borderId="1" xfId="0" applyNumberFormat="1" applyFont="1" applyBorder="1"/>
    <xf numFmtId="2" fontId="7" fillId="0" borderId="18" xfId="0" applyNumberFormat="1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0" fontId="7" fillId="0" borderId="9" xfId="0" applyFont="1" applyFill="1" applyBorder="1"/>
    <xf numFmtId="1" fontId="7" fillId="0" borderId="9" xfId="0" applyNumberFormat="1" applyFont="1" applyFill="1" applyBorder="1"/>
    <xf numFmtId="10" fontId="7" fillId="0" borderId="8" xfId="0" applyNumberFormat="1" applyFont="1" applyFill="1" applyBorder="1"/>
    <xf numFmtId="2" fontId="7" fillId="0" borderId="0" xfId="0" applyNumberFormat="1" applyFont="1"/>
    <xf numFmtId="1" fontId="7" fillId="0" borderId="0" xfId="0" applyNumberFormat="1" applyFont="1"/>
    <xf numFmtId="0" fontId="12" fillId="9" borderId="5" xfId="0" applyFont="1" applyFill="1" applyBorder="1"/>
    <xf numFmtId="0" fontId="12" fillId="9" borderId="1" xfId="0" applyFont="1" applyFill="1" applyBorder="1"/>
    <xf numFmtId="0" fontId="12" fillId="9" borderId="18" xfId="0" applyFont="1" applyFill="1" applyBorder="1"/>
    <xf numFmtId="0" fontId="2" fillId="9" borderId="1" xfId="0" applyFont="1" applyFill="1" applyBorder="1"/>
    <xf numFmtId="2" fontId="6" fillId="0" borderId="1" xfId="0" applyNumberFormat="1" applyFont="1" applyBorder="1"/>
    <xf numFmtId="1" fontId="6" fillId="0" borderId="17" xfId="0" applyNumberFormat="1" applyFont="1" applyBorder="1"/>
    <xf numFmtId="0" fontId="6" fillId="0" borderId="15" xfId="0" applyFont="1" applyFill="1" applyBorder="1"/>
    <xf numFmtId="1" fontId="6" fillId="0" borderId="15" xfId="0" applyNumberFormat="1" applyFont="1" applyFill="1" applyBorder="1"/>
    <xf numFmtId="10" fontId="6" fillId="0" borderId="16" xfId="0" applyNumberFormat="1" applyFont="1" applyFill="1" applyBorder="1"/>
    <xf numFmtId="0" fontId="6" fillId="0" borderId="0" xfId="0" applyFont="1"/>
    <xf numFmtId="0" fontId="12" fillId="10" borderId="20" xfId="0" applyFont="1" applyFill="1" applyBorder="1"/>
    <xf numFmtId="2" fontId="12" fillId="10" borderId="20" xfId="0" applyNumberFormat="1" applyFont="1" applyFill="1" applyBorder="1"/>
    <xf numFmtId="1" fontId="12" fillId="10" borderId="20" xfId="0" applyNumberFormat="1" applyFont="1" applyFill="1" applyBorder="1"/>
    <xf numFmtId="1" fontId="7" fillId="8" borderId="20" xfId="0" applyNumberFormat="1" applyFont="1" applyFill="1" applyBorder="1"/>
    <xf numFmtId="164" fontId="12" fillId="8" borderId="20" xfId="0" applyNumberFormat="1" applyFont="1" applyFill="1" applyBorder="1"/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1" fontId="12" fillId="3" borderId="7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" fontId="12" fillId="3" borderId="9" xfId="0" applyNumberFormat="1" applyFont="1" applyFill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1" fontId="12" fillId="3" borderId="12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9" fontId="12" fillId="3" borderId="8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/>
    <xf numFmtId="1" fontId="7" fillId="4" borderId="5" xfId="0" applyNumberFormat="1" applyFont="1" applyFill="1" applyBorder="1"/>
    <xf numFmtId="1" fontId="7" fillId="4" borderId="14" xfId="0" applyNumberFormat="1" applyFont="1" applyFill="1" applyBorder="1"/>
    <xf numFmtId="2" fontId="7" fillId="11" borderId="5" xfId="0" applyNumberFormat="1" applyFont="1" applyFill="1" applyBorder="1"/>
    <xf numFmtId="1" fontId="7" fillId="11" borderId="5" xfId="0" applyNumberFormat="1" applyFont="1" applyFill="1" applyBorder="1"/>
    <xf numFmtId="1" fontId="7" fillId="11" borderId="14" xfId="0" applyNumberFormat="1" applyFont="1" applyFill="1" applyBorder="1"/>
    <xf numFmtId="2" fontId="7" fillId="11" borderId="1" xfId="0" applyNumberFormat="1" applyFont="1" applyFill="1" applyBorder="1"/>
    <xf numFmtId="1" fontId="7" fillId="11" borderId="1" xfId="0" applyNumberFormat="1" applyFont="1" applyFill="1" applyBorder="1"/>
    <xf numFmtId="1" fontId="7" fillId="11" borderId="17" xfId="0" applyNumberFormat="1" applyFont="1" applyFill="1" applyBorder="1"/>
    <xf numFmtId="2" fontId="6" fillId="11" borderId="1" xfId="0" applyNumberFormat="1" applyFont="1" applyFill="1" applyBorder="1"/>
    <xf numFmtId="1" fontId="6" fillId="11" borderId="5" xfId="0" applyNumberFormat="1" applyFont="1" applyFill="1" applyBorder="1"/>
    <xf numFmtId="1" fontId="6" fillId="11" borderId="1" xfId="0" applyNumberFormat="1" applyFont="1" applyFill="1" applyBorder="1"/>
    <xf numFmtId="1" fontId="6" fillId="11" borderId="17" xfId="0" applyNumberFormat="1" applyFont="1" applyFill="1" applyBorder="1"/>
    <xf numFmtId="2" fontId="7" fillId="11" borderId="18" xfId="0" applyNumberFormat="1" applyFont="1" applyFill="1" applyBorder="1"/>
    <xf numFmtId="1" fontId="7" fillId="11" borderId="18" xfId="0" applyNumberFormat="1" applyFont="1" applyFill="1" applyBorder="1"/>
    <xf numFmtId="1" fontId="7" fillId="11" borderId="19" xfId="0" applyNumberFormat="1" applyFont="1" applyFill="1" applyBorder="1"/>
    <xf numFmtId="0" fontId="7" fillId="11" borderId="15" xfId="0" applyFont="1" applyFill="1" applyBorder="1"/>
    <xf numFmtId="1" fontId="7" fillId="11" borderId="15" xfId="0" applyNumberFormat="1" applyFont="1" applyFill="1" applyBorder="1"/>
    <xf numFmtId="10" fontId="7" fillId="11" borderId="16" xfId="0" applyNumberFormat="1" applyFont="1" applyFill="1" applyBorder="1"/>
    <xf numFmtId="0" fontId="6" fillId="11" borderId="15" xfId="0" applyFont="1" applyFill="1" applyBorder="1"/>
    <xf numFmtId="1" fontId="6" fillId="11" borderId="15" xfId="0" applyNumberFormat="1" applyFont="1" applyFill="1" applyBorder="1"/>
    <xf numFmtId="10" fontId="6" fillId="11" borderId="16" xfId="0" applyNumberFormat="1" applyFont="1" applyFill="1" applyBorder="1"/>
    <xf numFmtId="0" fontId="7" fillId="11" borderId="9" xfId="0" applyFont="1" applyFill="1" applyBorder="1"/>
    <xf numFmtId="1" fontId="7" fillId="11" borderId="9" xfId="0" applyNumberFormat="1" applyFont="1" applyFill="1" applyBorder="1"/>
    <xf numFmtId="10" fontId="7" fillId="11" borderId="8" xfId="0" applyNumberFormat="1" applyFont="1" applyFill="1" applyBorder="1"/>
    <xf numFmtId="0" fontId="12" fillId="9" borderId="1" xfId="0" applyFont="1" applyFill="1" applyBorder="1" applyAlignment="1" applyProtection="1">
      <alignment wrapText="1"/>
      <protection locked="0"/>
    </xf>
    <xf numFmtId="0" fontId="9" fillId="9" borderId="1" xfId="0" applyFont="1" applyFill="1" applyBorder="1" applyAlignment="1" applyProtection="1">
      <alignment wrapText="1"/>
      <protection locked="0"/>
    </xf>
    <xf numFmtId="0" fontId="9" fillId="10" borderId="20" xfId="0" applyFont="1" applyFill="1" applyBorder="1"/>
    <xf numFmtId="2" fontId="9" fillId="10" borderId="20" xfId="0" applyNumberFormat="1" applyFont="1" applyFill="1" applyBorder="1"/>
    <xf numFmtId="1" fontId="9" fillId="10" borderId="20" xfId="0" applyNumberFormat="1" applyFont="1" applyFill="1" applyBorder="1"/>
    <xf numFmtId="2" fontId="8" fillId="11" borderId="5" xfId="0" applyNumberFormat="1" applyFont="1" applyFill="1" applyBorder="1"/>
    <xf numFmtId="1" fontId="8" fillId="11" borderId="5" xfId="0" applyNumberFormat="1" applyFont="1" applyFill="1" applyBorder="1"/>
    <xf numFmtId="1" fontId="8" fillId="11" borderId="14" xfId="0" applyNumberFormat="1" applyFont="1" applyFill="1" applyBorder="1"/>
    <xf numFmtId="0" fontId="8" fillId="11" borderId="15" xfId="0" applyFont="1" applyFill="1" applyBorder="1"/>
    <xf numFmtId="1" fontId="8" fillId="11" borderId="15" xfId="0" applyNumberFormat="1" applyFont="1" applyFill="1" applyBorder="1"/>
    <xf numFmtId="10" fontId="8" fillId="11" borderId="16" xfId="0" applyNumberFormat="1" applyFont="1" applyFill="1" applyBorder="1"/>
    <xf numFmtId="2" fontId="8" fillId="11" borderId="1" xfId="0" applyNumberFormat="1" applyFont="1" applyFill="1" applyBorder="1"/>
    <xf numFmtId="1" fontId="8" fillId="11" borderId="1" xfId="0" applyNumberFormat="1" applyFont="1" applyFill="1" applyBorder="1"/>
    <xf numFmtId="1" fontId="8" fillId="11" borderId="17" xfId="0" applyNumberFormat="1" applyFont="1" applyFill="1" applyBorder="1"/>
    <xf numFmtId="2" fontId="10" fillId="11" borderId="1" xfId="0" applyNumberFormat="1" applyFont="1" applyFill="1" applyBorder="1"/>
    <xf numFmtId="1" fontId="10" fillId="11" borderId="5" xfId="0" applyNumberFormat="1" applyFont="1" applyFill="1" applyBorder="1"/>
    <xf numFmtId="1" fontId="10" fillId="11" borderId="1" xfId="0" applyNumberFormat="1" applyFont="1" applyFill="1" applyBorder="1"/>
    <xf numFmtId="1" fontId="10" fillId="11" borderId="17" xfId="0" applyNumberFormat="1" applyFont="1" applyFill="1" applyBorder="1"/>
    <xf numFmtId="0" fontId="10" fillId="11" borderId="15" xfId="0" applyFont="1" applyFill="1" applyBorder="1"/>
    <xf numFmtId="1" fontId="10" fillId="11" borderId="15" xfId="0" applyNumberFormat="1" applyFont="1" applyFill="1" applyBorder="1"/>
    <xf numFmtId="10" fontId="10" fillId="11" borderId="16" xfId="0" applyNumberFormat="1" applyFont="1" applyFill="1" applyBorder="1"/>
    <xf numFmtId="2" fontId="8" fillId="11" borderId="18" xfId="0" applyNumberFormat="1" applyFont="1" applyFill="1" applyBorder="1"/>
    <xf numFmtId="1" fontId="8" fillId="11" borderId="18" xfId="0" applyNumberFormat="1" applyFont="1" applyFill="1" applyBorder="1"/>
    <xf numFmtId="1" fontId="8" fillId="11" borderId="19" xfId="0" applyNumberFormat="1" applyFont="1" applyFill="1" applyBorder="1"/>
    <xf numFmtId="0" fontId="8" fillId="11" borderId="9" xfId="0" applyFont="1" applyFill="1" applyBorder="1"/>
    <xf numFmtId="1" fontId="8" fillId="11" borderId="9" xfId="0" applyNumberFormat="1" applyFont="1" applyFill="1" applyBorder="1"/>
    <xf numFmtId="10" fontId="8" fillId="11" borderId="8" xfId="0" applyNumberFormat="1" applyFont="1" applyFill="1" applyBorder="1"/>
    <xf numFmtId="0" fontId="9" fillId="9" borderId="1" xfId="0" applyFont="1" applyFill="1" applyBorder="1" applyAlignment="1" applyProtection="1">
      <protection locked="0"/>
    </xf>
    <xf numFmtId="0" fontId="3" fillId="9" borderId="29" xfId="0" applyFont="1" applyFill="1" applyBorder="1" applyAlignment="1" applyProtection="1">
      <alignment vertical="top" wrapText="1"/>
    </xf>
    <xf numFmtId="0" fontId="3" fillId="9" borderId="29" xfId="0" applyFont="1" applyFill="1" applyBorder="1" applyAlignment="1" applyProtection="1">
      <alignment vertical="top"/>
    </xf>
    <xf numFmtId="0" fontId="3" fillId="10" borderId="29" xfId="0" applyFont="1" applyFill="1" applyBorder="1" applyAlignment="1" applyProtection="1">
      <alignment vertical="top" wrapText="1"/>
    </xf>
    <xf numFmtId="165" fontId="3" fillId="10" borderId="31" xfId="0" applyNumberFormat="1" applyFont="1" applyFill="1" applyBorder="1" applyAlignment="1" applyProtection="1">
      <alignment horizontal="right" wrapText="1"/>
    </xf>
    <xf numFmtId="3" fontId="3" fillId="10" borderId="32" xfId="0" applyNumberFormat="1" applyFont="1" applyFill="1" applyBorder="1" applyAlignment="1" applyProtection="1">
      <alignment horizontal="right" wrapText="1"/>
    </xf>
    <xf numFmtId="3" fontId="3" fillId="10" borderId="33" xfId="0" applyNumberFormat="1" applyFont="1" applyFill="1" applyBorder="1" applyAlignment="1" applyProtection="1">
      <alignment horizontal="right" wrapText="1"/>
    </xf>
    <xf numFmtId="3" fontId="3" fillId="10" borderId="29" xfId="0" applyNumberFormat="1" applyFont="1" applyFill="1" applyBorder="1" applyAlignment="1" applyProtection="1">
      <alignment horizontal="right" wrapText="1"/>
    </xf>
    <xf numFmtId="0" fontId="3" fillId="9" borderId="31" xfId="0" applyFont="1" applyFill="1" applyBorder="1" applyAlignment="1" applyProtection="1">
      <alignment vertical="top"/>
    </xf>
    <xf numFmtId="0" fontId="3" fillId="9" borderId="31" xfId="0" applyFont="1" applyFill="1" applyBorder="1" applyAlignment="1" applyProtection="1">
      <alignment vertical="top" wrapText="1"/>
    </xf>
    <xf numFmtId="0" fontId="3" fillId="10" borderId="31" xfId="0" applyFont="1" applyFill="1" applyBorder="1" applyAlignment="1" applyProtection="1">
      <alignment vertical="top" wrapText="1"/>
    </xf>
    <xf numFmtId="167" fontId="3" fillId="10" borderId="29" xfId="0" applyNumberFormat="1" applyFont="1" applyFill="1" applyBorder="1" applyAlignment="1" applyProtection="1">
      <alignment horizontal="right" vertical="top" wrapText="1"/>
    </xf>
    <xf numFmtId="0" fontId="3" fillId="10" borderId="29" xfId="0" applyFont="1" applyFill="1" applyBorder="1" applyAlignment="1" applyProtection="1">
      <alignment horizontal="right" vertical="top" wrapText="1"/>
    </xf>
    <xf numFmtId="0" fontId="3" fillId="10" borderId="31" xfId="0" applyFont="1" applyFill="1" applyBorder="1" applyAlignment="1" applyProtection="1">
      <alignment horizontal="right" vertical="top" wrapText="1"/>
    </xf>
    <xf numFmtId="0" fontId="3" fillId="10" borderId="32" xfId="0" applyFont="1" applyFill="1" applyBorder="1" applyAlignment="1" applyProtection="1">
      <alignment vertical="top"/>
    </xf>
    <xf numFmtId="0" fontId="3" fillId="10" borderId="32" xfId="0" applyFont="1" applyFill="1" applyBorder="1" applyAlignment="1" applyProtection="1">
      <alignment horizontal="right" vertical="top"/>
    </xf>
    <xf numFmtId="0" fontId="3" fillId="9" borderId="32" xfId="0" applyFont="1" applyFill="1" applyBorder="1" applyAlignment="1" applyProtection="1">
      <alignment vertical="top"/>
    </xf>
    <xf numFmtId="0" fontId="3" fillId="9" borderId="32" xfId="0" applyFont="1" applyFill="1" applyBorder="1" applyAlignment="1" applyProtection="1">
      <alignment vertical="top" wrapText="1"/>
    </xf>
    <xf numFmtId="0" fontId="3" fillId="10" borderId="32" xfId="0" applyFont="1" applyFill="1" applyBorder="1" applyAlignment="1" applyProtection="1">
      <alignment vertical="top" wrapText="1"/>
    </xf>
    <xf numFmtId="167" fontId="3" fillId="10" borderId="32" xfId="0" applyNumberFormat="1" applyFont="1" applyFill="1" applyBorder="1" applyAlignment="1" applyProtection="1">
      <alignment horizontal="left" vertical="top" wrapText="1"/>
    </xf>
    <xf numFmtId="0" fontId="3" fillId="10" borderId="32" xfId="0" applyFont="1" applyFill="1" applyBorder="1" applyAlignment="1" applyProtection="1">
      <alignment horizontal="left" vertical="top" wrapText="1"/>
    </xf>
    <xf numFmtId="0" fontId="5" fillId="9" borderId="29" xfId="0" applyFont="1" applyFill="1" applyBorder="1" applyAlignment="1" applyProtection="1">
      <alignment horizontal="left"/>
    </xf>
    <xf numFmtId="0" fontId="5" fillId="9" borderId="29" xfId="0" applyFont="1" applyFill="1" applyBorder="1" applyAlignment="1" applyProtection="1">
      <alignment horizontal="left" wrapText="1"/>
    </xf>
    <xf numFmtId="167" fontId="3" fillId="10" borderId="32" xfId="0" applyNumberFormat="1" applyFont="1" applyFill="1" applyBorder="1" applyAlignment="1" applyProtection="1">
      <alignment horizontal="right"/>
    </xf>
    <xf numFmtId="1" fontId="3" fillId="10" borderId="32" xfId="0" applyNumberFormat="1" applyFont="1" applyFill="1" applyBorder="1" applyAlignment="1" applyProtection="1">
      <alignment horizontal="right"/>
    </xf>
    <xf numFmtId="167" fontId="4" fillId="11" borderId="32" xfId="0" applyNumberFormat="1" applyFont="1" applyFill="1" applyBorder="1" applyAlignment="1" applyProtection="1">
      <alignment horizontal="left" vertical="top"/>
    </xf>
    <xf numFmtId="1" fontId="4" fillId="11" borderId="32" xfId="0" applyNumberFormat="1" applyFont="1" applyFill="1" applyBorder="1" applyAlignment="1" applyProtection="1">
      <alignment horizontal="right" vertical="top"/>
    </xf>
    <xf numFmtId="0" fontId="4" fillId="11" borderId="32" xfId="0" applyFont="1" applyFill="1" applyBorder="1" applyAlignment="1" applyProtection="1">
      <alignment horizontal="right" vertical="top"/>
    </xf>
    <xf numFmtId="0" fontId="3" fillId="11" borderId="32" xfId="0" applyFont="1" applyFill="1" applyBorder="1" applyAlignment="1" applyProtection="1">
      <alignment horizontal="right" vertical="top"/>
    </xf>
    <xf numFmtId="166" fontId="4" fillId="11" borderId="32" xfId="0" applyNumberFormat="1" applyFont="1" applyFill="1" applyBorder="1" applyAlignment="1" applyProtection="1">
      <alignment vertical="top"/>
    </xf>
    <xf numFmtId="0" fontId="3" fillId="10" borderId="36" xfId="0" applyFont="1" applyFill="1" applyBorder="1" applyAlignment="1" applyProtection="1">
      <alignment vertical="top"/>
    </xf>
    <xf numFmtId="167" fontId="3" fillId="10" borderId="37" xfId="0" applyNumberFormat="1" applyFont="1" applyFill="1" applyBorder="1" applyAlignment="1" applyProtection="1">
      <alignment horizontal="left" vertical="top"/>
    </xf>
    <xf numFmtId="0" fontId="3" fillId="10" borderId="37" xfId="0" applyFont="1" applyFill="1" applyBorder="1" applyAlignment="1" applyProtection="1">
      <alignment horizontal="right" vertical="top"/>
    </xf>
    <xf numFmtId="0" fontId="3" fillId="10" borderId="36" xfId="0" applyFont="1" applyFill="1" applyBorder="1" applyAlignment="1" applyProtection="1">
      <alignment horizontal="right" vertical="top"/>
    </xf>
    <xf numFmtId="0" fontId="5" fillId="9" borderId="30" xfId="0" applyFont="1" applyFill="1" applyBorder="1" applyAlignment="1" applyProtection="1">
      <alignment horizontal="left" wrapText="1"/>
    </xf>
    <xf numFmtId="3" fontId="3" fillId="10" borderId="32" xfId="0" applyNumberFormat="1" applyFont="1" applyFill="1" applyBorder="1" applyAlignment="1" applyProtection="1">
      <alignment horizontal="right"/>
    </xf>
    <xf numFmtId="3" fontId="4" fillId="11" borderId="32" xfId="0" applyNumberFormat="1" applyFont="1" applyFill="1" applyBorder="1" applyAlignment="1" applyProtection="1">
      <alignment horizontal="right" vertical="top"/>
    </xf>
    <xf numFmtId="3" fontId="3" fillId="11" borderId="32" xfId="0" applyNumberFormat="1" applyFont="1" applyFill="1" applyBorder="1" applyAlignment="1" applyProtection="1">
      <alignment horizontal="right" vertical="top"/>
    </xf>
    <xf numFmtId="3" fontId="3" fillId="10" borderId="37" xfId="0" applyNumberFormat="1" applyFont="1" applyFill="1" applyBorder="1" applyAlignment="1" applyProtection="1">
      <alignment horizontal="right" vertical="top"/>
    </xf>
    <xf numFmtId="3" fontId="3" fillId="10" borderId="36" xfId="0" applyNumberFormat="1" applyFont="1" applyFill="1" applyBorder="1" applyAlignment="1" applyProtection="1">
      <alignment horizontal="right" vertical="top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21;&#945;&#957;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34;&#949;&#946;&#961;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24;&#945;&#961;&#964;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13;&#960;&#961;&#953;&#955;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24;&#945;&#953;&#959;&#962;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21;&#959;&#973;&#957;&#953;&#959;&#962;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ka%20Sofronistikis/&#931;&#932;&#913;&#932;&#921;&#931;&#932;&#921;&#922;&#913;_&#931;&#922;/&#931;&#932;&#913;&#932;&#921;&#931;&#932;&#921;&#922;&#913;%20&#922;&#922;%202019/&#931;&#965;&#947;&#954;&#949;&#957;&#964;&#961;&#969;&#964;&#928;&#953;&#957;&#922;&#961;&#945;&#964;&#959;&#965;&#956;&#949;&#957;&#969;&#957;_&#928;&#959;&#953;&#957;&#969;&#957;_&#921;&#959;&#973;&#955;&#953;&#959;&#962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2">
          <cell r="B2">
            <v>146</v>
          </cell>
        </row>
        <row r="3">
          <cell r="B3">
            <v>270</v>
          </cell>
        </row>
        <row r="4">
          <cell r="B4">
            <v>226</v>
          </cell>
        </row>
        <row r="5">
          <cell r="B5">
            <v>38</v>
          </cell>
        </row>
        <row r="6">
          <cell r="B6">
            <v>249</v>
          </cell>
        </row>
        <row r="7">
          <cell r="B7">
            <v>108</v>
          </cell>
        </row>
        <row r="8">
          <cell r="B8">
            <v>154</v>
          </cell>
        </row>
        <row r="9">
          <cell r="B9">
            <v>41</v>
          </cell>
        </row>
        <row r="10">
          <cell r="B10">
            <v>199</v>
          </cell>
        </row>
        <row r="11">
          <cell r="B11">
            <v>263</v>
          </cell>
        </row>
        <row r="12">
          <cell r="B12">
            <v>151</v>
          </cell>
        </row>
        <row r="13">
          <cell r="B13">
            <v>557</v>
          </cell>
        </row>
        <row r="14">
          <cell r="B14">
            <v>112</v>
          </cell>
        </row>
        <row r="15">
          <cell r="B15">
            <v>319</v>
          </cell>
        </row>
        <row r="16">
          <cell r="B16">
            <v>26</v>
          </cell>
        </row>
        <row r="17">
          <cell r="B17">
            <v>1592</v>
          </cell>
        </row>
        <row r="18">
          <cell r="B18">
            <v>141</v>
          </cell>
        </row>
        <row r="19">
          <cell r="B19">
            <v>111</v>
          </cell>
        </row>
        <row r="20">
          <cell r="B20">
            <v>663</v>
          </cell>
        </row>
        <row r="21">
          <cell r="B21">
            <v>367</v>
          </cell>
        </row>
        <row r="22">
          <cell r="B22">
            <v>59</v>
          </cell>
        </row>
        <row r="23">
          <cell r="B23">
            <v>117</v>
          </cell>
        </row>
        <row r="24">
          <cell r="B24">
            <v>416</v>
          </cell>
        </row>
        <row r="25">
          <cell r="B25">
            <v>137</v>
          </cell>
        </row>
        <row r="26">
          <cell r="B26">
            <v>181</v>
          </cell>
        </row>
        <row r="27">
          <cell r="B27">
            <v>586</v>
          </cell>
        </row>
        <row r="28">
          <cell r="B28">
            <v>570</v>
          </cell>
        </row>
        <row r="29">
          <cell r="B29">
            <v>389</v>
          </cell>
        </row>
        <row r="30">
          <cell r="B30">
            <v>211</v>
          </cell>
        </row>
        <row r="31">
          <cell r="B31">
            <v>427</v>
          </cell>
        </row>
        <row r="32">
          <cell r="B32">
            <v>513</v>
          </cell>
        </row>
        <row r="33">
          <cell r="B33">
            <v>539</v>
          </cell>
        </row>
        <row r="34">
          <cell r="B34">
            <v>578</v>
          </cell>
        </row>
        <row r="35">
          <cell r="B35">
            <v>198</v>
          </cell>
        </row>
      </sheetData>
      <sheetData sheetId="1" refreshError="1"/>
      <sheetData sheetId="2">
        <row r="3">
          <cell r="B3">
            <v>144</v>
          </cell>
        </row>
        <row r="4">
          <cell r="B4">
            <v>248</v>
          </cell>
        </row>
        <row r="5">
          <cell r="B5">
            <v>219</v>
          </cell>
        </row>
        <row r="6">
          <cell r="B6">
            <v>42</v>
          </cell>
        </row>
        <row r="7">
          <cell r="B7">
            <v>244</v>
          </cell>
        </row>
        <row r="8">
          <cell r="B8">
            <v>112</v>
          </cell>
        </row>
        <row r="9">
          <cell r="B9">
            <v>159</v>
          </cell>
        </row>
        <row r="10">
          <cell r="B10">
            <v>39</v>
          </cell>
        </row>
        <row r="11">
          <cell r="B11">
            <v>200</v>
          </cell>
        </row>
        <row r="12">
          <cell r="B12">
            <v>259</v>
          </cell>
        </row>
        <row r="13">
          <cell r="B13">
            <v>146</v>
          </cell>
        </row>
        <row r="14">
          <cell r="B14">
            <v>563</v>
          </cell>
        </row>
        <row r="15">
          <cell r="B15">
            <v>112</v>
          </cell>
        </row>
        <row r="16">
          <cell r="B16">
            <v>350</v>
          </cell>
        </row>
        <row r="17">
          <cell r="B17">
            <v>24</v>
          </cell>
        </row>
        <row r="18">
          <cell r="B18">
            <v>1667</v>
          </cell>
        </row>
        <row r="19">
          <cell r="B19">
            <v>168</v>
          </cell>
        </row>
        <row r="20">
          <cell r="B20">
            <v>111</v>
          </cell>
        </row>
        <row r="21">
          <cell r="B21">
            <v>659</v>
          </cell>
        </row>
        <row r="22">
          <cell r="B22">
            <v>357</v>
          </cell>
        </row>
        <row r="23">
          <cell r="B23">
            <v>60</v>
          </cell>
        </row>
        <row r="24">
          <cell r="B24">
            <v>119</v>
          </cell>
        </row>
        <row r="25">
          <cell r="B25">
            <v>417</v>
          </cell>
        </row>
        <row r="26">
          <cell r="B26">
            <v>132</v>
          </cell>
        </row>
        <row r="27">
          <cell r="B27">
            <v>191</v>
          </cell>
        </row>
        <row r="28">
          <cell r="B28">
            <v>569</v>
          </cell>
        </row>
        <row r="29">
          <cell r="B29">
            <v>553</v>
          </cell>
        </row>
        <row r="30">
          <cell r="B30">
            <v>365</v>
          </cell>
        </row>
        <row r="31">
          <cell r="B31">
            <v>215</v>
          </cell>
        </row>
        <row r="32">
          <cell r="B32">
            <v>403</v>
          </cell>
        </row>
        <row r="33">
          <cell r="B33">
            <v>509</v>
          </cell>
        </row>
        <row r="34">
          <cell r="B34">
            <v>533</v>
          </cell>
        </row>
        <row r="35">
          <cell r="B35">
            <v>557</v>
          </cell>
        </row>
        <row r="36">
          <cell r="B36">
            <v>184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2">
          <cell r="B2">
            <v>160</v>
          </cell>
        </row>
        <row r="3">
          <cell r="B3">
            <v>256</v>
          </cell>
        </row>
        <row r="4">
          <cell r="B4">
            <v>208</v>
          </cell>
        </row>
        <row r="5">
          <cell r="B5">
            <v>41</v>
          </cell>
        </row>
        <row r="6">
          <cell r="B6">
            <v>255</v>
          </cell>
        </row>
        <row r="7">
          <cell r="B7">
            <v>115</v>
          </cell>
        </row>
        <row r="8">
          <cell r="B8">
            <v>162</v>
          </cell>
        </row>
        <row r="9">
          <cell r="B9">
            <v>30</v>
          </cell>
        </row>
        <row r="10">
          <cell r="B10">
            <v>204</v>
          </cell>
        </row>
        <row r="11">
          <cell r="B11">
            <v>248</v>
          </cell>
        </row>
        <row r="12">
          <cell r="B12">
            <v>148</v>
          </cell>
        </row>
        <row r="13">
          <cell r="B13">
            <v>560</v>
          </cell>
        </row>
        <row r="14">
          <cell r="B14">
            <v>124</v>
          </cell>
        </row>
        <row r="15">
          <cell r="B15">
            <v>322</v>
          </cell>
        </row>
        <row r="16">
          <cell r="B16">
            <v>22</v>
          </cell>
        </row>
        <row r="17">
          <cell r="B17">
            <v>1643</v>
          </cell>
        </row>
        <row r="18">
          <cell r="B18">
            <v>160</v>
          </cell>
        </row>
        <row r="19">
          <cell r="B19">
            <v>107</v>
          </cell>
        </row>
        <row r="20">
          <cell r="B20">
            <v>643</v>
          </cell>
        </row>
        <row r="21">
          <cell r="B21">
            <v>366</v>
          </cell>
        </row>
        <row r="22">
          <cell r="B22">
            <v>61</v>
          </cell>
        </row>
        <row r="23">
          <cell r="B23">
            <v>122</v>
          </cell>
        </row>
        <row r="24">
          <cell r="B24">
            <v>414</v>
          </cell>
        </row>
        <row r="25">
          <cell r="B25">
            <v>135</v>
          </cell>
        </row>
        <row r="26">
          <cell r="B26">
            <v>189</v>
          </cell>
        </row>
        <row r="27">
          <cell r="B27">
            <v>569</v>
          </cell>
        </row>
        <row r="28">
          <cell r="B28">
            <v>553</v>
          </cell>
        </row>
        <row r="29">
          <cell r="B29">
            <v>376</v>
          </cell>
        </row>
        <row r="30">
          <cell r="B30">
            <v>219</v>
          </cell>
        </row>
        <row r="31">
          <cell r="B31">
            <v>417</v>
          </cell>
        </row>
        <row r="32">
          <cell r="B32">
            <v>492</v>
          </cell>
        </row>
        <row r="33">
          <cell r="B33">
            <v>545</v>
          </cell>
        </row>
        <row r="34">
          <cell r="B34">
            <v>551</v>
          </cell>
        </row>
        <row r="35">
          <cell r="B35">
            <v>196</v>
          </cell>
        </row>
      </sheetData>
      <sheetData sheetId="1" refreshError="1"/>
      <sheetData sheetId="2">
        <row r="3">
          <cell r="B3">
            <v>152</v>
          </cell>
        </row>
        <row r="4">
          <cell r="B4">
            <v>267</v>
          </cell>
        </row>
        <row r="5">
          <cell r="B5">
            <v>222</v>
          </cell>
        </row>
        <row r="6">
          <cell r="B6">
            <v>38</v>
          </cell>
        </row>
        <row r="7">
          <cell r="B7">
            <v>259</v>
          </cell>
        </row>
        <row r="8">
          <cell r="B8">
            <v>112</v>
          </cell>
        </row>
        <row r="9">
          <cell r="B9">
            <v>171</v>
          </cell>
        </row>
        <row r="10">
          <cell r="B10">
            <v>31</v>
          </cell>
        </row>
        <row r="11">
          <cell r="B11">
            <v>199</v>
          </cell>
        </row>
        <row r="12">
          <cell r="B12">
            <v>256</v>
          </cell>
        </row>
        <row r="13">
          <cell r="B13">
            <v>142</v>
          </cell>
        </row>
        <row r="14">
          <cell r="B14">
            <v>556</v>
          </cell>
        </row>
        <row r="15">
          <cell r="B15">
            <v>122</v>
          </cell>
        </row>
        <row r="16">
          <cell r="B16">
            <v>325</v>
          </cell>
        </row>
        <row r="17">
          <cell r="B17">
            <v>21</v>
          </cell>
        </row>
        <row r="18">
          <cell r="B18">
            <v>1676</v>
          </cell>
        </row>
        <row r="19">
          <cell r="B19">
            <v>146</v>
          </cell>
        </row>
        <row r="20">
          <cell r="B20">
            <v>97</v>
          </cell>
        </row>
        <row r="21">
          <cell r="B21">
            <v>624</v>
          </cell>
        </row>
        <row r="22">
          <cell r="B22">
            <v>362</v>
          </cell>
        </row>
        <row r="23">
          <cell r="B23">
            <v>62</v>
          </cell>
        </row>
        <row r="24">
          <cell r="B24">
            <v>121</v>
          </cell>
        </row>
        <row r="25">
          <cell r="B25">
            <v>414</v>
          </cell>
        </row>
        <row r="26">
          <cell r="B26">
            <v>136</v>
          </cell>
        </row>
        <row r="27">
          <cell r="B27">
            <v>191</v>
          </cell>
        </row>
        <row r="28">
          <cell r="B28">
            <v>568</v>
          </cell>
        </row>
        <row r="29">
          <cell r="B29">
            <v>562</v>
          </cell>
        </row>
        <row r="30">
          <cell r="B30">
            <v>377</v>
          </cell>
        </row>
        <row r="31">
          <cell r="B31">
            <v>201</v>
          </cell>
        </row>
        <row r="32">
          <cell r="B32">
            <v>411</v>
          </cell>
        </row>
        <row r="33">
          <cell r="B33">
            <v>479</v>
          </cell>
        </row>
        <row r="34">
          <cell r="B34">
            <v>536</v>
          </cell>
        </row>
        <row r="35">
          <cell r="B35">
            <v>548</v>
          </cell>
        </row>
        <row r="36">
          <cell r="B36">
            <v>184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2">
          <cell r="B2">
            <v>142</v>
          </cell>
        </row>
        <row r="3">
          <cell r="B3">
            <v>248</v>
          </cell>
        </row>
        <row r="4">
          <cell r="B4">
            <v>229</v>
          </cell>
        </row>
        <row r="5">
          <cell r="B5">
            <v>40</v>
          </cell>
        </row>
        <row r="6">
          <cell r="B6">
            <v>256</v>
          </cell>
        </row>
        <row r="7">
          <cell r="B7">
            <v>105</v>
          </cell>
        </row>
        <row r="8">
          <cell r="B8">
            <v>178</v>
          </cell>
        </row>
        <row r="9">
          <cell r="B9">
            <v>30</v>
          </cell>
        </row>
        <row r="10">
          <cell r="B10">
            <v>198</v>
          </cell>
        </row>
        <row r="11">
          <cell r="B11">
            <v>256</v>
          </cell>
        </row>
        <row r="12">
          <cell r="B12">
            <v>155</v>
          </cell>
        </row>
        <row r="13">
          <cell r="B13">
            <v>536</v>
          </cell>
        </row>
        <row r="14">
          <cell r="B14">
            <v>130</v>
          </cell>
        </row>
        <row r="15">
          <cell r="B15">
            <v>297</v>
          </cell>
        </row>
        <row r="16">
          <cell r="B16">
            <v>21</v>
          </cell>
        </row>
        <row r="17">
          <cell r="B17">
            <v>1655</v>
          </cell>
        </row>
        <row r="18">
          <cell r="B18">
            <v>155</v>
          </cell>
        </row>
        <row r="19">
          <cell r="B19">
            <v>97</v>
          </cell>
        </row>
        <row r="20">
          <cell r="B20">
            <v>653</v>
          </cell>
        </row>
        <row r="21">
          <cell r="B21">
            <v>372</v>
          </cell>
        </row>
        <row r="22">
          <cell r="B22">
            <v>63</v>
          </cell>
        </row>
        <row r="23">
          <cell r="B23">
            <v>119</v>
          </cell>
        </row>
        <row r="24">
          <cell r="B24">
            <v>433</v>
          </cell>
        </row>
        <row r="25">
          <cell r="B25">
            <v>126</v>
          </cell>
        </row>
        <row r="26">
          <cell r="B26">
            <v>198</v>
          </cell>
        </row>
        <row r="27">
          <cell r="B27">
            <v>537</v>
          </cell>
        </row>
        <row r="28">
          <cell r="B28">
            <v>562</v>
          </cell>
        </row>
        <row r="29">
          <cell r="B29">
            <v>387</v>
          </cell>
        </row>
        <row r="30">
          <cell r="B30">
            <v>200</v>
          </cell>
        </row>
        <row r="31">
          <cell r="B31">
            <v>415</v>
          </cell>
        </row>
        <row r="32">
          <cell r="B32">
            <v>476</v>
          </cell>
        </row>
        <row r="33">
          <cell r="B33">
            <v>567</v>
          </cell>
        </row>
        <row r="34">
          <cell r="B34">
            <v>558</v>
          </cell>
        </row>
        <row r="35">
          <cell r="B35">
            <v>186</v>
          </cell>
        </row>
      </sheetData>
      <sheetData sheetId="1" refreshError="1"/>
      <sheetData sheetId="2">
        <row r="3">
          <cell r="B3">
            <v>137</v>
          </cell>
        </row>
        <row r="4">
          <cell r="B4">
            <v>279</v>
          </cell>
        </row>
        <row r="5">
          <cell r="B5">
            <v>228</v>
          </cell>
        </row>
        <row r="6">
          <cell r="B6">
            <v>43</v>
          </cell>
        </row>
        <row r="7">
          <cell r="B7">
            <v>267</v>
          </cell>
        </row>
        <row r="8">
          <cell r="B8">
            <v>110</v>
          </cell>
        </row>
        <row r="9">
          <cell r="B9">
            <v>186</v>
          </cell>
        </row>
        <row r="10">
          <cell r="B10">
            <v>47</v>
          </cell>
        </row>
        <row r="11">
          <cell r="B11">
            <v>215</v>
          </cell>
        </row>
        <row r="12">
          <cell r="B12">
            <v>267</v>
          </cell>
        </row>
        <row r="13">
          <cell r="B13">
            <v>139</v>
          </cell>
        </row>
        <row r="14">
          <cell r="B14">
            <v>553</v>
          </cell>
        </row>
        <row r="15">
          <cell r="B15">
            <v>120</v>
          </cell>
        </row>
        <row r="16">
          <cell r="B16">
            <v>320</v>
          </cell>
        </row>
        <row r="17">
          <cell r="B17">
            <v>17</v>
          </cell>
        </row>
        <row r="18">
          <cell r="B18">
            <v>1656</v>
          </cell>
        </row>
        <row r="19">
          <cell r="B19">
            <v>149</v>
          </cell>
        </row>
        <row r="20">
          <cell r="B20">
            <v>95</v>
          </cell>
        </row>
        <row r="21">
          <cell r="B21">
            <v>647</v>
          </cell>
        </row>
        <row r="22">
          <cell r="B22">
            <v>368</v>
          </cell>
        </row>
        <row r="23">
          <cell r="B23">
            <v>52</v>
          </cell>
        </row>
        <row r="24">
          <cell r="B24">
            <v>116</v>
          </cell>
        </row>
        <row r="25">
          <cell r="B25">
            <v>432</v>
          </cell>
        </row>
        <row r="26">
          <cell r="B26">
            <v>126</v>
          </cell>
        </row>
        <row r="27">
          <cell r="B27">
            <v>209</v>
          </cell>
        </row>
        <row r="28">
          <cell r="B28">
            <v>543</v>
          </cell>
        </row>
        <row r="29">
          <cell r="B29">
            <v>541</v>
          </cell>
        </row>
        <row r="30">
          <cell r="B30">
            <v>387</v>
          </cell>
        </row>
        <row r="31">
          <cell r="B31">
            <v>202</v>
          </cell>
        </row>
        <row r="32">
          <cell r="B32">
            <v>390</v>
          </cell>
        </row>
        <row r="33">
          <cell r="B33">
            <v>467</v>
          </cell>
        </row>
        <row r="34">
          <cell r="B34">
            <v>521</v>
          </cell>
        </row>
        <row r="35">
          <cell r="B35">
            <v>578</v>
          </cell>
        </row>
        <row r="36">
          <cell r="B36">
            <v>195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2">
          <cell r="B2">
            <v>133</v>
          </cell>
        </row>
        <row r="3">
          <cell r="B3">
            <v>273</v>
          </cell>
        </row>
        <row r="4">
          <cell r="B4">
            <v>231</v>
          </cell>
        </row>
        <row r="5">
          <cell r="B5">
            <v>45</v>
          </cell>
        </row>
        <row r="6">
          <cell r="B6">
            <v>267</v>
          </cell>
        </row>
        <row r="7">
          <cell r="B7">
            <v>104</v>
          </cell>
        </row>
        <row r="8">
          <cell r="B8">
            <v>175</v>
          </cell>
        </row>
        <row r="9">
          <cell r="B9">
            <v>41</v>
          </cell>
        </row>
        <row r="10">
          <cell r="B10">
            <v>200</v>
          </cell>
        </row>
        <row r="11">
          <cell r="B11">
            <v>246</v>
          </cell>
        </row>
        <row r="12">
          <cell r="B12">
            <v>151</v>
          </cell>
        </row>
        <row r="13">
          <cell r="B13">
            <v>550</v>
          </cell>
        </row>
        <row r="14">
          <cell r="B14">
            <v>132</v>
          </cell>
        </row>
        <row r="15">
          <cell r="B15">
            <v>307</v>
          </cell>
        </row>
        <row r="16">
          <cell r="B16">
            <v>17</v>
          </cell>
        </row>
        <row r="17">
          <cell r="B17">
            <v>1702</v>
          </cell>
        </row>
        <row r="18">
          <cell r="B18">
            <v>139</v>
          </cell>
        </row>
        <row r="19">
          <cell r="B19">
            <v>97</v>
          </cell>
        </row>
        <row r="20">
          <cell r="B20">
            <v>632</v>
          </cell>
        </row>
        <row r="21">
          <cell r="B21">
            <v>374</v>
          </cell>
        </row>
        <row r="22">
          <cell r="B22">
            <v>55</v>
          </cell>
        </row>
        <row r="23">
          <cell r="B23">
            <v>122</v>
          </cell>
        </row>
        <row r="24">
          <cell r="B24">
            <v>444</v>
          </cell>
        </row>
        <row r="25">
          <cell r="B25">
            <v>128</v>
          </cell>
        </row>
        <row r="26">
          <cell r="B26">
            <v>199</v>
          </cell>
        </row>
        <row r="27">
          <cell r="B27">
            <v>533</v>
          </cell>
        </row>
        <row r="28">
          <cell r="B28">
            <v>524</v>
          </cell>
        </row>
        <row r="29">
          <cell r="B29">
            <v>397</v>
          </cell>
        </row>
        <row r="30">
          <cell r="B30">
            <v>220</v>
          </cell>
        </row>
        <row r="31">
          <cell r="B31">
            <v>383</v>
          </cell>
        </row>
        <row r="32">
          <cell r="B32">
            <v>470</v>
          </cell>
        </row>
        <row r="33">
          <cell r="B33">
            <v>516</v>
          </cell>
        </row>
        <row r="34">
          <cell r="B34">
            <v>579</v>
          </cell>
        </row>
        <row r="35">
          <cell r="B35">
            <v>216</v>
          </cell>
        </row>
      </sheetData>
      <sheetData sheetId="1" refreshError="1"/>
      <sheetData sheetId="2">
        <row r="3">
          <cell r="B3">
            <v>149</v>
          </cell>
        </row>
        <row r="4">
          <cell r="B4">
            <v>257</v>
          </cell>
        </row>
        <row r="5">
          <cell r="B5">
            <v>245</v>
          </cell>
        </row>
        <row r="6">
          <cell r="B6">
            <v>41</v>
          </cell>
        </row>
        <row r="7">
          <cell r="B7">
            <v>267</v>
          </cell>
        </row>
        <row r="8">
          <cell r="B8">
            <v>88</v>
          </cell>
        </row>
        <row r="9">
          <cell r="B9">
            <v>177</v>
          </cell>
        </row>
        <row r="10">
          <cell r="B10">
            <v>34</v>
          </cell>
        </row>
        <row r="11">
          <cell r="B11">
            <v>195</v>
          </cell>
        </row>
        <row r="12">
          <cell r="B12">
            <v>233</v>
          </cell>
        </row>
        <row r="13">
          <cell r="B13">
            <v>145</v>
          </cell>
        </row>
        <row r="14">
          <cell r="B14">
            <v>550</v>
          </cell>
        </row>
        <row r="15">
          <cell r="B15">
            <v>114</v>
          </cell>
        </row>
        <row r="16">
          <cell r="B16">
            <v>301</v>
          </cell>
        </row>
        <row r="17">
          <cell r="B17">
            <v>19</v>
          </cell>
        </row>
        <row r="18">
          <cell r="B18">
            <v>1632</v>
          </cell>
        </row>
        <row r="19">
          <cell r="B19">
            <v>152</v>
          </cell>
        </row>
        <row r="20">
          <cell r="B20">
            <v>96</v>
          </cell>
        </row>
        <row r="21">
          <cell r="B21">
            <v>658</v>
          </cell>
        </row>
        <row r="22">
          <cell r="B22">
            <v>365</v>
          </cell>
        </row>
        <row r="23">
          <cell r="B23">
            <v>54</v>
          </cell>
        </row>
        <row r="24">
          <cell r="B24">
            <v>122</v>
          </cell>
        </row>
        <row r="25">
          <cell r="B25">
            <v>467</v>
          </cell>
        </row>
        <row r="26">
          <cell r="B26">
            <v>131</v>
          </cell>
        </row>
        <row r="27">
          <cell r="B27">
            <v>223</v>
          </cell>
        </row>
        <row r="28">
          <cell r="B28">
            <v>582</v>
          </cell>
        </row>
        <row r="29">
          <cell r="B29">
            <v>583</v>
          </cell>
        </row>
        <row r="30">
          <cell r="B30">
            <v>386</v>
          </cell>
        </row>
        <row r="31">
          <cell r="B31">
            <v>199</v>
          </cell>
        </row>
        <row r="32">
          <cell r="B32">
            <v>397</v>
          </cell>
        </row>
        <row r="33">
          <cell r="B33">
            <v>514</v>
          </cell>
        </row>
        <row r="34">
          <cell r="B34">
            <v>526</v>
          </cell>
        </row>
        <row r="35">
          <cell r="B35">
            <v>576</v>
          </cell>
        </row>
        <row r="36">
          <cell r="B36">
            <v>215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3">
          <cell r="B3">
            <v>147</v>
          </cell>
        </row>
        <row r="4">
          <cell r="B4">
            <v>254</v>
          </cell>
        </row>
        <row r="5">
          <cell r="B5">
            <v>252</v>
          </cell>
        </row>
        <row r="6">
          <cell r="B6">
            <v>43</v>
          </cell>
        </row>
        <row r="7">
          <cell r="B7">
            <v>242</v>
          </cell>
        </row>
        <row r="8">
          <cell r="B8">
            <v>104</v>
          </cell>
        </row>
        <row r="9">
          <cell r="B9">
            <v>163</v>
          </cell>
        </row>
        <row r="10">
          <cell r="B10">
            <v>38</v>
          </cell>
        </row>
        <row r="11">
          <cell r="B11">
            <v>191</v>
          </cell>
        </row>
        <row r="12">
          <cell r="B12">
            <v>219</v>
          </cell>
        </row>
        <row r="13">
          <cell r="B13">
            <v>153</v>
          </cell>
        </row>
        <row r="14">
          <cell r="B14">
            <v>558</v>
          </cell>
        </row>
        <row r="15">
          <cell r="B15">
            <v>127</v>
          </cell>
        </row>
        <row r="16">
          <cell r="B16">
            <v>288</v>
          </cell>
        </row>
        <row r="17">
          <cell r="B17">
            <v>19</v>
          </cell>
        </row>
        <row r="18">
          <cell r="B18">
            <v>1496</v>
          </cell>
        </row>
        <row r="19">
          <cell r="B19">
            <v>146</v>
          </cell>
        </row>
        <row r="20">
          <cell r="B20">
            <v>96</v>
          </cell>
        </row>
        <row r="21">
          <cell r="B21">
            <v>676</v>
          </cell>
        </row>
        <row r="22">
          <cell r="B22">
            <v>389</v>
          </cell>
        </row>
        <row r="23">
          <cell r="B23">
            <v>57</v>
          </cell>
        </row>
        <row r="24">
          <cell r="B24">
            <v>123</v>
          </cell>
        </row>
        <row r="25">
          <cell r="B25">
            <v>501</v>
          </cell>
        </row>
        <row r="26">
          <cell r="B26">
            <v>130</v>
          </cell>
        </row>
        <row r="27">
          <cell r="B27">
            <v>216</v>
          </cell>
        </row>
        <row r="28">
          <cell r="B28">
            <v>593</v>
          </cell>
        </row>
        <row r="29">
          <cell r="B29">
            <v>587</v>
          </cell>
        </row>
        <row r="30">
          <cell r="B30">
            <v>396</v>
          </cell>
        </row>
        <row r="31">
          <cell r="B31">
            <v>204</v>
          </cell>
        </row>
        <row r="32">
          <cell r="B32">
            <v>426</v>
          </cell>
        </row>
        <row r="33">
          <cell r="B33">
            <v>530</v>
          </cell>
        </row>
        <row r="34">
          <cell r="B34">
            <v>534</v>
          </cell>
        </row>
        <row r="35">
          <cell r="B35">
            <v>619</v>
          </cell>
        </row>
        <row r="36">
          <cell r="B36">
            <v>219</v>
          </cell>
        </row>
      </sheetData>
      <sheetData sheetId="1" refreshError="1"/>
      <sheetData sheetId="2">
        <row r="3">
          <cell r="B3">
            <v>136</v>
          </cell>
        </row>
        <row r="4">
          <cell r="B4">
            <v>247</v>
          </cell>
        </row>
        <row r="5">
          <cell r="B5">
            <v>245</v>
          </cell>
        </row>
        <row r="6">
          <cell r="B6">
            <v>41</v>
          </cell>
        </row>
        <row r="7">
          <cell r="B7">
            <v>237</v>
          </cell>
        </row>
        <row r="8">
          <cell r="B8">
            <v>102</v>
          </cell>
        </row>
        <row r="9">
          <cell r="B9">
            <v>160</v>
          </cell>
        </row>
        <row r="10">
          <cell r="B10">
            <v>39</v>
          </cell>
        </row>
        <row r="11">
          <cell r="B11">
            <v>206</v>
          </cell>
        </row>
        <row r="12">
          <cell r="B12">
            <v>211</v>
          </cell>
        </row>
        <row r="13">
          <cell r="B13">
            <v>158</v>
          </cell>
        </row>
        <row r="14">
          <cell r="B14">
            <v>556</v>
          </cell>
        </row>
        <row r="15">
          <cell r="B15">
            <v>115</v>
          </cell>
        </row>
        <row r="16">
          <cell r="B16">
            <v>304</v>
          </cell>
        </row>
        <row r="17">
          <cell r="B17">
            <v>20</v>
          </cell>
        </row>
        <row r="18">
          <cell r="B18">
            <v>1585</v>
          </cell>
        </row>
        <row r="19">
          <cell r="B19">
            <v>155</v>
          </cell>
        </row>
        <row r="20">
          <cell r="B20">
            <v>96</v>
          </cell>
        </row>
        <row r="21">
          <cell r="B21">
            <v>654</v>
          </cell>
        </row>
        <row r="22">
          <cell r="B22">
            <v>386</v>
          </cell>
        </row>
        <row r="23">
          <cell r="B23">
            <v>49</v>
          </cell>
        </row>
        <row r="24">
          <cell r="B24">
            <v>124</v>
          </cell>
        </row>
        <row r="25">
          <cell r="B25">
            <v>504</v>
          </cell>
        </row>
        <row r="26">
          <cell r="B26">
            <v>129</v>
          </cell>
        </row>
        <row r="27">
          <cell r="B27">
            <v>230</v>
          </cell>
        </row>
        <row r="28">
          <cell r="B28">
            <v>589</v>
          </cell>
        </row>
        <row r="29">
          <cell r="B29">
            <v>566</v>
          </cell>
        </row>
        <row r="30">
          <cell r="B30">
            <v>390</v>
          </cell>
        </row>
        <row r="31">
          <cell r="B31">
            <v>196</v>
          </cell>
        </row>
        <row r="32">
          <cell r="B32">
            <v>427</v>
          </cell>
        </row>
        <row r="33">
          <cell r="B33">
            <v>486</v>
          </cell>
        </row>
        <row r="34">
          <cell r="B34">
            <v>543</v>
          </cell>
        </row>
        <row r="35">
          <cell r="B35">
            <v>604</v>
          </cell>
        </row>
        <row r="36">
          <cell r="B36">
            <v>210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8η ΜΗΝΟΣ"/>
      <sheetName val="ΧΩΡΗΤΙΚΟΤΗΤΑ "/>
    </sheetNames>
    <sheetDataSet>
      <sheetData sheetId="0">
        <row r="3">
          <cell r="B3">
            <v>134</v>
          </cell>
        </row>
        <row r="4">
          <cell r="B4">
            <v>273</v>
          </cell>
        </row>
        <row r="5">
          <cell r="B5">
            <v>224</v>
          </cell>
        </row>
        <row r="6">
          <cell r="B6">
            <v>41</v>
          </cell>
        </row>
        <row r="7">
          <cell r="B7">
            <v>238</v>
          </cell>
        </row>
        <row r="8">
          <cell r="B8">
            <v>111</v>
          </cell>
        </row>
        <row r="9">
          <cell r="B9">
            <v>168</v>
          </cell>
        </row>
        <row r="10">
          <cell r="B10">
            <v>39</v>
          </cell>
        </row>
        <row r="11">
          <cell r="B11">
            <v>206</v>
          </cell>
        </row>
        <row r="12">
          <cell r="B12">
            <v>224</v>
          </cell>
        </row>
        <row r="13">
          <cell r="B13">
            <v>147</v>
          </cell>
        </row>
        <row r="14">
          <cell r="B14">
            <v>481</v>
          </cell>
        </row>
        <row r="15">
          <cell r="B15">
            <v>117</v>
          </cell>
        </row>
        <row r="16">
          <cell r="B16">
            <v>327</v>
          </cell>
        </row>
        <row r="17">
          <cell r="B17">
            <v>21</v>
          </cell>
        </row>
        <row r="18">
          <cell r="B18">
            <v>1543</v>
          </cell>
        </row>
        <row r="19">
          <cell r="B19">
            <v>161</v>
          </cell>
        </row>
        <row r="20">
          <cell r="B20">
            <v>99</v>
          </cell>
        </row>
        <row r="21">
          <cell r="B21">
            <v>679</v>
          </cell>
        </row>
        <row r="22">
          <cell r="B22">
            <v>396</v>
          </cell>
        </row>
        <row r="23">
          <cell r="B23">
            <v>55</v>
          </cell>
        </row>
        <row r="24">
          <cell r="B24">
            <v>132</v>
          </cell>
        </row>
        <row r="25">
          <cell r="B25">
            <v>493</v>
          </cell>
        </row>
        <row r="26">
          <cell r="B26">
            <v>135</v>
          </cell>
        </row>
        <row r="27">
          <cell r="B27">
            <v>223</v>
          </cell>
        </row>
        <row r="28">
          <cell r="B28">
            <v>599</v>
          </cell>
        </row>
        <row r="29">
          <cell r="B29">
            <v>575</v>
          </cell>
        </row>
        <row r="30">
          <cell r="B30">
            <v>387</v>
          </cell>
        </row>
        <row r="31">
          <cell r="B31">
            <v>204</v>
          </cell>
        </row>
        <row r="32">
          <cell r="B32">
            <v>452</v>
          </cell>
        </row>
        <row r="33">
          <cell r="B33">
            <v>516</v>
          </cell>
        </row>
        <row r="34">
          <cell r="B34">
            <v>538</v>
          </cell>
        </row>
        <row r="35">
          <cell r="B35">
            <v>623</v>
          </cell>
        </row>
        <row r="36">
          <cell r="B36">
            <v>203</v>
          </cell>
        </row>
      </sheetData>
      <sheetData sheetId="1" refreshError="1"/>
      <sheetData sheetId="2">
        <row r="3">
          <cell r="B3">
            <v>132</v>
          </cell>
        </row>
        <row r="4">
          <cell r="B4">
            <v>270</v>
          </cell>
        </row>
        <row r="5">
          <cell r="B5">
            <v>217</v>
          </cell>
        </row>
        <row r="6">
          <cell r="B6">
            <v>41</v>
          </cell>
        </row>
        <row r="7">
          <cell r="B7">
            <v>234</v>
          </cell>
        </row>
        <row r="8">
          <cell r="B8">
            <v>105</v>
          </cell>
        </row>
        <row r="9">
          <cell r="B9">
            <v>177</v>
          </cell>
        </row>
        <row r="10">
          <cell r="B10">
            <v>36</v>
          </cell>
        </row>
        <row r="11">
          <cell r="B11">
            <v>214</v>
          </cell>
        </row>
        <row r="12">
          <cell r="B12">
            <v>211</v>
          </cell>
        </row>
        <row r="13">
          <cell r="B13">
            <v>136</v>
          </cell>
        </row>
        <row r="14">
          <cell r="B14">
            <v>502</v>
          </cell>
        </row>
        <row r="15">
          <cell r="B15">
            <v>115</v>
          </cell>
        </row>
        <row r="16">
          <cell r="B16">
            <v>317</v>
          </cell>
        </row>
        <row r="17">
          <cell r="B17">
            <v>21</v>
          </cell>
        </row>
        <row r="18">
          <cell r="B18">
            <v>1646</v>
          </cell>
        </row>
        <row r="19">
          <cell r="B19">
            <v>164</v>
          </cell>
        </row>
        <row r="20">
          <cell r="B20">
            <v>108</v>
          </cell>
        </row>
        <row r="21">
          <cell r="B21">
            <v>671</v>
          </cell>
        </row>
        <row r="22">
          <cell r="B22">
            <v>373</v>
          </cell>
        </row>
        <row r="23">
          <cell r="B23">
            <v>57</v>
          </cell>
        </row>
        <row r="24">
          <cell r="B24">
            <v>133</v>
          </cell>
        </row>
        <row r="25">
          <cell r="B25">
            <v>496</v>
          </cell>
        </row>
        <row r="26">
          <cell r="B26">
            <v>141</v>
          </cell>
        </row>
        <row r="27">
          <cell r="B27">
            <v>225</v>
          </cell>
        </row>
        <row r="28">
          <cell r="B28">
            <v>586</v>
          </cell>
        </row>
        <row r="29">
          <cell r="B29">
            <v>559</v>
          </cell>
        </row>
        <row r="30">
          <cell r="B30">
            <v>385</v>
          </cell>
        </row>
        <row r="31">
          <cell r="B31">
            <v>205</v>
          </cell>
        </row>
        <row r="32">
          <cell r="B32">
            <v>426</v>
          </cell>
        </row>
        <row r="33">
          <cell r="B33">
            <v>502</v>
          </cell>
        </row>
        <row r="34">
          <cell r="B34">
            <v>534</v>
          </cell>
        </row>
        <row r="35">
          <cell r="B35">
            <v>593</v>
          </cell>
        </row>
        <row r="36">
          <cell r="B36">
            <v>198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η ΜΗΝΟΣ"/>
      <sheetName val="ΧΩΡΗΤΙΚΟΤΗΤΑ"/>
      <sheetName val="16η ΜΗΝΟΣ"/>
      <sheetName val="ΧΩΡΗΤΙΚΟΤΗΤΑ "/>
    </sheetNames>
    <sheetDataSet>
      <sheetData sheetId="0">
        <row r="3">
          <cell r="B3">
            <v>122</v>
          </cell>
        </row>
        <row r="4">
          <cell r="B4">
            <v>277</v>
          </cell>
        </row>
        <row r="5">
          <cell r="B5">
            <v>218</v>
          </cell>
        </row>
        <row r="6">
          <cell r="B6">
            <v>40</v>
          </cell>
        </row>
        <row r="7">
          <cell r="B7">
            <v>240</v>
          </cell>
        </row>
        <row r="8">
          <cell r="B8">
            <v>113</v>
          </cell>
        </row>
        <row r="9">
          <cell r="B9">
            <v>178</v>
          </cell>
        </row>
        <row r="10">
          <cell r="B10">
            <v>35</v>
          </cell>
        </row>
        <row r="11">
          <cell r="B11">
            <v>202</v>
          </cell>
        </row>
        <row r="12">
          <cell r="B12">
            <v>219</v>
          </cell>
        </row>
        <row r="13">
          <cell r="B13">
            <v>127</v>
          </cell>
        </row>
        <row r="14">
          <cell r="B14">
            <v>500</v>
          </cell>
        </row>
        <row r="15">
          <cell r="B15">
            <v>120</v>
          </cell>
        </row>
        <row r="16">
          <cell r="B16">
            <v>324</v>
          </cell>
        </row>
        <row r="17">
          <cell r="B17">
            <v>18</v>
          </cell>
        </row>
        <row r="18">
          <cell r="B18">
            <v>1653</v>
          </cell>
        </row>
        <row r="19">
          <cell r="B19">
            <v>172</v>
          </cell>
        </row>
        <row r="20">
          <cell r="B20">
            <v>104</v>
          </cell>
        </row>
        <row r="21">
          <cell r="B21">
            <v>670</v>
          </cell>
        </row>
        <row r="22">
          <cell r="B22">
            <v>357</v>
          </cell>
        </row>
        <row r="23">
          <cell r="B23">
            <v>65</v>
          </cell>
        </row>
        <row r="24">
          <cell r="B24">
            <v>121</v>
          </cell>
        </row>
        <row r="25">
          <cell r="B25">
            <v>494</v>
          </cell>
        </row>
        <row r="26">
          <cell r="B26">
            <v>139</v>
          </cell>
        </row>
        <row r="27">
          <cell r="B27">
            <v>216</v>
          </cell>
        </row>
        <row r="28">
          <cell r="B28">
            <v>595</v>
          </cell>
        </row>
        <row r="29">
          <cell r="B29">
            <v>578</v>
          </cell>
        </row>
        <row r="30">
          <cell r="B30">
            <v>367</v>
          </cell>
        </row>
        <row r="31">
          <cell r="B31">
            <v>204</v>
          </cell>
        </row>
        <row r="32">
          <cell r="B32">
            <v>450</v>
          </cell>
        </row>
        <row r="33">
          <cell r="B33">
            <v>507</v>
          </cell>
        </row>
        <row r="34">
          <cell r="B34">
            <v>512</v>
          </cell>
        </row>
        <row r="35">
          <cell r="B35">
            <v>592</v>
          </cell>
        </row>
        <row r="36">
          <cell r="B36">
            <v>188</v>
          </cell>
        </row>
      </sheetData>
      <sheetData sheetId="1" refreshError="1"/>
      <sheetData sheetId="2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E18" sqref="E18"/>
    </sheetView>
  </sheetViews>
  <sheetFormatPr defaultRowHeight="12.75" x14ac:dyDescent="0.2"/>
  <cols>
    <col min="1" max="1" width="38" style="55" customWidth="1"/>
    <col min="2" max="2" width="8.5703125" style="55" bestFit="1" customWidth="1"/>
    <col min="3" max="3" width="13" style="55" customWidth="1"/>
    <col min="4" max="4" width="9.7109375" style="55" customWidth="1"/>
    <col min="5" max="5" width="8.42578125" style="55" customWidth="1"/>
    <col min="6" max="6" width="11.42578125" style="55" customWidth="1"/>
    <col min="7" max="7" width="11.5703125" style="55" customWidth="1"/>
    <col min="8" max="8" width="12.140625" style="55" customWidth="1"/>
    <col min="9" max="9" width="15.42578125" style="55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111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160" t="s">
        <v>1</v>
      </c>
      <c r="B2" s="161" t="s">
        <v>2</v>
      </c>
      <c r="C2" s="162" t="s">
        <v>3</v>
      </c>
      <c r="D2" s="163" t="s">
        <v>4</v>
      </c>
      <c r="E2" s="164" t="s">
        <v>5</v>
      </c>
      <c r="F2" s="163" t="s">
        <v>6</v>
      </c>
      <c r="G2" s="163" t="s">
        <v>7</v>
      </c>
      <c r="H2" s="162" t="s">
        <v>8</v>
      </c>
      <c r="I2" s="165" t="s">
        <v>9</v>
      </c>
      <c r="J2" s="166" t="s">
        <v>10</v>
      </c>
      <c r="K2" s="167"/>
    </row>
    <row r="3" spans="1:11" ht="13.5" thickBot="1" x14ac:dyDescent="0.25">
      <c r="A3" s="168"/>
      <c r="B3" s="169"/>
      <c r="C3" s="170"/>
      <c r="D3" s="171"/>
      <c r="E3" s="172"/>
      <c r="F3" s="171"/>
      <c r="G3" s="171"/>
      <c r="H3" s="170"/>
      <c r="I3" s="173"/>
      <c r="J3" s="174" t="s">
        <v>11</v>
      </c>
      <c r="K3" s="175" t="s">
        <v>12</v>
      </c>
    </row>
    <row r="4" spans="1:11" ht="13.5" thickBot="1" x14ac:dyDescent="0.25">
      <c r="A4" s="195" t="s">
        <v>13</v>
      </c>
      <c r="B4" s="176">
        <v>988.19999999999914</v>
      </c>
      <c r="C4" s="177">
        <v>178</v>
      </c>
      <c r="D4" s="177">
        <v>0</v>
      </c>
      <c r="E4" s="177">
        <v>0</v>
      </c>
      <c r="F4" s="177">
        <v>0</v>
      </c>
      <c r="G4" s="177">
        <v>178</v>
      </c>
      <c r="H4" s="178">
        <v>0</v>
      </c>
      <c r="I4" s="179">
        <f>'[1]1η ΜΗΝΟΣ'!B2</f>
        <v>146</v>
      </c>
      <c r="J4" s="180">
        <f>I4-C4</f>
        <v>-32</v>
      </c>
      <c r="K4" s="181">
        <f>I4/C4</f>
        <v>0.8202247191011236</v>
      </c>
    </row>
    <row r="5" spans="1:11" ht="13.5" thickBot="1" x14ac:dyDescent="0.25">
      <c r="A5" s="196" t="s">
        <v>14</v>
      </c>
      <c r="B5" s="182">
        <v>840</v>
      </c>
      <c r="C5" s="183">
        <v>210</v>
      </c>
      <c r="D5" s="183">
        <v>210</v>
      </c>
      <c r="E5" s="183">
        <v>0</v>
      </c>
      <c r="F5" s="183">
        <v>0</v>
      </c>
      <c r="G5" s="183">
        <v>0</v>
      </c>
      <c r="H5" s="184">
        <v>0</v>
      </c>
      <c r="I5" s="179">
        <f>'[1]1η ΜΗΝΟΣ'!B26</f>
        <v>181</v>
      </c>
      <c r="J5" s="180">
        <f t="shared" ref="J5:J36" si="0">I5-C5</f>
        <v>-29</v>
      </c>
      <c r="K5" s="181">
        <f t="shared" ref="K5:K36" si="1">I5/C5</f>
        <v>0.86190476190476195</v>
      </c>
    </row>
    <row r="6" spans="1:11" ht="13.5" thickBot="1" x14ac:dyDescent="0.25">
      <c r="A6" s="196" t="s">
        <v>15</v>
      </c>
      <c r="B6" s="182">
        <v>427.94</v>
      </c>
      <c r="C6" s="183">
        <v>102</v>
      </c>
      <c r="D6" s="183">
        <v>102</v>
      </c>
      <c r="E6" s="183">
        <v>0</v>
      </c>
      <c r="F6" s="183">
        <v>0</v>
      </c>
      <c r="G6" s="183">
        <v>0</v>
      </c>
      <c r="H6" s="184">
        <v>0</v>
      </c>
      <c r="I6" s="179">
        <f>'[1]1η ΜΗΝΟΣ'!B12</f>
        <v>151</v>
      </c>
      <c r="J6" s="180">
        <f t="shared" si="0"/>
        <v>49</v>
      </c>
      <c r="K6" s="181">
        <f t="shared" si="1"/>
        <v>1.4803921568627452</v>
      </c>
    </row>
    <row r="7" spans="1:11" ht="13.5" thickBot="1" x14ac:dyDescent="0.25">
      <c r="A7" s="196" t="s">
        <v>16</v>
      </c>
      <c r="B7" s="182">
        <v>1073.7699999999995</v>
      </c>
      <c r="C7" s="183">
        <v>217</v>
      </c>
      <c r="D7" s="183">
        <v>39</v>
      </c>
      <c r="E7" s="183">
        <v>178</v>
      </c>
      <c r="F7" s="183">
        <v>0</v>
      </c>
      <c r="G7" s="183">
        <v>0</v>
      </c>
      <c r="H7" s="184">
        <v>0</v>
      </c>
      <c r="I7" s="179">
        <f>'[1]1η ΜΗΝΟΣ'!B6</f>
        <v>249</v>
      </c>
      <c r="J7" s="180">
        <f t="shared" si="0"/>
        <v>32</v>
      </c>
      <c r="K7" s="181">
        <f t="shared" si="1"/>
        <v>1.1474654377880185</v>
      </c>
    </row>
    <row r="8" spans="1:11" ht="13.5" thickBot="1" x14ac:dyDescent="0.25">
      <c r="A8" s="196" t="s">
        <v>17</v>
      </c>
      <c r="B8" s="182">
        <v>232.8</v>
      </c>
      <c r="C8" s="183">
        <v>54</v>
      </c>
      <c r="D8" s="183">
        <v>0</v>
      </c>
      <c r="E8" s="183">
        <v>54</v>
      </c>
      <c r="F8" s="183">
        <v>0</v>
      </c>
      <c r="G8" s="183">
        <v>0</v>
      </c>
      <c r="H8" s="184">
        <v>0</v>
      </c>
      <c r="I8" s="179">
        <f>'[1]1η ΜΗΝΟΣ'!B7</f>
        <v>108</v>
      </c>
      <c r="J8" s="180">
        <f t="shared" si="0"/>
        <v>54</v>
      </c>
      <c r="K8" s="181">
        <f t="shared" si="1"/>
        <v>2</v>
      </c>
    </row>
    <row r="9" spans="1:11" ht="13.5" thickBot="1" x14ac:dyDescent="0.25">
      <c r="A9" s="196" t="s">
        <v>18</v>
      </c>
      <c r="B9" s="182">
        <v>2400</v>
      </c>
      <c r="C9" s="183">
        <v>600</v>
      </c>
      <c r="D9" s="183">
        <v>600</v>
      </c>
      <c r="E9" s="183">
        <v>0</v>
      </c>
      <c r="F9" s="183">
        <v>0</v>
      </c>
      <c r="G9" s="183">
        <v>0</v>
      </c>
      <c r="H9" s="184">
        <v>0</v>
      </c>
      <c r="I9" s="179">
        <f>'[1]1η ΜΗΝΟΣ'!B27</f>
        <v>586</v>
      </c>
      <c r="J9" s="180">
        <f t="shared" si="0"/>
        <v>-14</v>
      </c>
      <c r="K9" s="181">
        <f t="shared" si="1"/>
        <v>0.97666666666666668</v>
      </c>
    </row>
    <row r="10" spans="1:11" ht="13.5" thickBot="1" x14ac:dyDescent="0.25">
      <c r="A10" s="196" t="s">
        <v>19</v>
      </c>
      <c r="B10" s="182">
        <v>2400</v>
      </c>
      <c r="C10" s="183">
        <v>600</v>
      </c>
      <c r="D10" s="183">
        <v>600</v>
      </c>
      <c r="E10" s="183">
        <v>0</v>
      </c>
      <c r="F10" s="183">
        <v>0</v>
      </c>
      <c r="G10" s="183">
        <v>0</v>
      </c>
      <c r="H10" s="184">
        <v>0</v>
      </c>
      <c r="I10" s="179">
        <f>'[1]1η ΜΗΝΟΣ'!B28</f>
        <v>570</v>
      </c>
      <c r="J10" s="180">
        <f t="shared" si="0"/>
        <v>-30</v>
      </c>
      <c r="K10" s="181">
        <f t="shared" si="1"/>
        <v>0.95</v>
      </c>
    </row>
    <row r="11" spans="1:11" ht="13.5" thickBot="1" x14ac:dyDescent="0.25">
      <c r="A11" s="196" t="s">
        <v>20</v>
      </c>
      <c r="B11" s="182">
        <v>1645.1499999999987</v>
      </c>
      <c r="C11" s="183">
        <v>358</v>
      </c>
      <c r="D11" s="183">
        <v>259</v>
      </c>
      <c r="E11" s="183">
        <v>0</v>
      </c>
      <c r="F11" s="183">
        <v>15</v>
      </c>
      <c r="G11" s="183">
        <v>0</v>
      </c>
      <c r="H11" s="184">
        <v>84</v>
      </c>
      <c r="I11" s="179">
        <f>'[1]1η ΜΗΝΟΣ'!B13</f>
        <v>557</v>
      </c>
      <c r="J11" s="180">
        <f t="shared" si="0"/>
        <v>199</v>
      </c>
      <c r="K11" s="181">
        <f t="shared" si="1"/>
        <v>1.5558659217877095</v>
      </c>
    </row>
    <row r="12" spans="1:11" ht="13.5" thickBot="1" x14ac:dyDescent="0.25">
      <c r="A12" s="196" t="s">
        <v>21</v>
      </c>
      <c r="B12" s="182">
        <v>2821.03</v>
      </c>
      <c r="C12" s="183">
        <v>655</v>
      </c>
      <c r="D12" s="183">
        <v>0</v>
      </c>
      <c r="E12" s="183">
        <v>0</v>
      </c>
      <c r="F12" s="183">
        <v>625</v>
      </c>
      <c r="G12" s="183">
        <v>30</v>
      </c>
      <c r="H12" s="184">
        <v>0</v>
      </c>
      <c r="I12" s="179">
        <f>'[1]1η ΜΗΝΟΣ'!B29</f>
        <v>389</v>
      </c>
      <c r="J12" s="180">
        <f t="shared" si="0"/>
        <v>-266</v>
      </c>
      <c r="K12" s="181">
        <f t="shared" si="1"/>
        <v>0.5938931297709924</v>
      </c>
    </row>
    <row r="13" spans="1:11" ht="13.5" thickBot="1" x14ac:dyDescent="0.25">
      <c r="A13" s="196" t="s">
        <v>22</v>
      </c>
      <c r="B13" s="182">
        <v>294.94</v>
      </c>
      <c r="C13" s="183">
        <v>66</v>
      </c>
      <c r="D13" s="183">
        <v>66</v>
      </c>
      <c r="E13" s="183">
        <v>0</v>
      </c>
      <c r="F13" s="183">
        <v>0</v>
      </c>
      <c r="G13" s="183">
        <v>0</v>
      </c>
      <c r="H13" s="184">
        <v>0</v>
      </c>
      <c r="I13" s="179">
        <f>'[1]1η ΜΗΝΟΣ'!B14</f>
        <v>112</v>
      </c>
      <c r="J13" s="180">
        <f t="shared" si="0"/>
        <v>46</v>
      </c>
      <c r="K13" s="181">
        <f t="shared" si="1"/>
        <v>1.696969696969697</v>
      </c>
    </row>
    <row r="14" spans="1:11" ht="13.5" thickBot="1" x14ac:dyDescent="0.25">
      <c r="A14" s="196" t="s">
        <v>0</v>
      </c>
      <c r="B14" s="182">
        <v>144.1</v>
      </c>
      <c r="C14" s="183">
        <v>32</v>
      </c>
      <c r="D14" s="183">
        <v>32</v>
      </c>
      <c r="E14" s="183">
        <v>0</v>
      </c>
      <c r="F14" s="183">
        <v>0</v>
      </c>
      <c r="G14" s="183">
        <v>0</v>
      </c>
      <c r="H14" s="184">
        <v>0</v>
      </c>
      <c r="I14" s="179">
        <f>'[1]1η ΜΗΝΟΣ'!B5</f>
        <v>38</v>
      </c>
      <c r="J14" s="180">
        <f t="shared" si="0"/>
        <v>6</v>
      </c>
      <c r="K14" s="181">
        <f t="shared" si="1"/>
        <v>1.1875</v>
      </c>
    </row>
    <row r="15" spans="1:11" ht="13.5" thickBot="1" x14ac:dyDescent="0.25">
      <c r="A15" s="196" t="s">
        <v>23</v>
      </c>
      <c r="B15" s="182">
        <v>1191.1100000000004</v>
      </c>
      <c r="C15" s="183">
        <v>274</v>
      </c>
      <c r="D15" s="183">
        <v>0</v>
      </c>
      <c r="E15" s="183">
        <v>63</v>
      </c>
      <c r="F15" s="183">
        <v>0</v>
      </c>
      <c r="G15" s="183">
        <v>211</v>
      </c>
      <c r="H15" s="184">
        <v>0</v>
      </c>
      <c r="I15" s="179">
        <f>'[1]1η ΜΗΝΟΣ'!B8</f>
        <v>154</v>
      </c>
      <c r="J15" s="180">
        <f t="shared" si="0"/>
        <v>-120</v>
      </c>
      <c r="K15" s="181">
        <f t="shared" si="1"/>
        <v>0.56204379562043794</v>
      </c>
    </row>
    <row r="16" spans="1:11" ht="13.5" thickBot="1" x14ac:dyDescent="0.25">
      <c r="A16" s="196" t="s">
        <v>24</v>
      </c>
      <c r="B16" s="182">
        <v>1280.4500000000003</v>
      </c>
      <c r="C16" s="183">
        <v>308</v>
      </c>
      <c r="D16" s="183">
        <v>0</v>
      </c>
      <c r="E16" s="183">
        <v>0</v>
      </c>
      <c r="F16" s="183">
        <v>0</v>
      </c>
      <c r="G16" s="183">
        <v>308</v>
      </c>
      <c r="H16" s="184">
        <v>0</v>
      </c>
      <c r="I16" s="179">
        <f>'[1]1η ΜΗΝΟΣ'!B3</f>
        <v>270</v>
      </c>
      <c r="J16" s="180">
        <f t="shared" si="0"/>
        <v>-38</v>
      </c>
      <c r="K16" s="181">
        <f t="shared" si="1"/>
        <v>0.87662337662337664</v>
      </c>
    </row>
    <row r="17" spans="1:11" ht="13.5" thickBot="1" x14ac:dyDescent="0.25">
      <c r="A17" s="196" t="s">
        <v>25</v>
      </c>
      <c r="B17" s="182">
        <v>432</v>
      </c>
      <c r="C17" s="183">
        <v>96</v>
      </c>
      <c r="D17" s="183">
        <v>0</v>
      </c>
      <c r="E17" s="183">
        <v>0</v>
      </c>
      <c r="F17" s="183">
        <v>0</v>
      </c>
      <c r="G17" s="183">
        <v>0</v>
      </c>
      <c r="H17" s="184">
        <v>96</v>
      </c>
      <c r="I17" s="179">
        <f>'[1]1η ΜΗΝΟΣ'!B9</f>
        <v>41</v>
      </c>
      <c r="J17" s="180">
        <f t="shared" si="0"/>
        <v>-55</v>
      </c>
      <c r="K17" s="181">
        <f t="shared" si="1"/>
        <v>0.42708333333333331</v>
      </c>
    </row>
    <row r="18" spans="1:11" ht="13.5" thickBot="1" x14ac:dyDescent="0.25">
      <c r="A18" s="196" t="s">
        <v>26</v>
      </c>
      <c r="B18" s="182">
        <v>860.85300000000052</v>
      </c>
      <c r="C18" s="183">
        <v>138</v>
      </c>
      <c r="D18" s="183">
        <v>138</v>
      </c>
      <c r="E18" s="183">
        <v>0</v>
      </c>
      <c r="F18" s="183">
        <v>0</v>
      </c>
      <c r="G18" s="183">
        <v>0</v>
      </c>
      <c r="H18" s="184">
        <v>0</v>
      </c>
      <c r="I18" s="179">
        <f>'[1]1η ΜΗΝΟΣ'!B30</f>
        <v>211</v>
      </c>
      <c r="J18" s="180">
        <f t="shared" si="0"/>
        <v>73</v>
      </c>
      <c r="K18" s="181">
        <f t="shared" si="1"/>
        <v>1.5289855072463767</v>
      </c>
    </row>
    <row r="19" spans="1:11" ht="13.5" thickBot="1" x14ac:dyDescent="0.25">
      <c r="A19" s="196" t="s">
        <v>27</v>
      </c>
      <c r="B19" s="182">
        <v>721.3000000000003</v>
      </c>
      <c r="C19" s="183">
        <v>162</v>
      </c>
      <c r="D19" s="183">
        <v>162</v>
      </c>
      <c r="E19" s="183">
        <v>0</v>
      </c>
      <c r="F19" s="183">
        <v>0</v>
      </c>
      <c r="G19" s="183">
        <v>0</v>
      </c>
      <c r="H19" s="184">
        <v>0</v>
      </c>
      <c r="I19" s="179">
        <f>'[1]1η ΜΗΝΟΣ'!B15</f>
        <v>319</v>
      </c>
      <c r="J19" s="180">
        <f t="shared" si="0"/>
        <v>157</v>
      </c>
      <c r="K19" s="181">
        <f t="shared" si="1"/>
        <v>1.9691358024691359</v>
      </c>
    </row>
    <row r="20" spans="1:11" ht="13.5" thickBot="1" x14ac:dyDescent="0.25">
      <c r="A20" s="196" t="s">
        <v>28</v>
      </c>
      <c r="B20" s="182">
        <v>188.3</v>
      </c>
      <c r="C20" s="183">
        <v>46</v>
      </c>
      <c r="D20" s="183">
        <v>16</v>
      </c>
      <c r="E20" s="183">
        <v>30</v>
      </c>
      <c r="F20" s="183">
        <v>0</v>
      </c>
      <c r="G20" s="183">
        <v>0</v>
      </c>
      <c r="H20" s="184">
        <v>0</v>
      </c>
      <c r="I20" s="179">
        <f>'[1]1η ΜΗΝΟΣ'!B16</f>
        <v>26</v>
      </c>
      <c r="J20" s="180">
        <f t="shared" si="0"/>
        <v>-20</v>
      </c>
      <c r="K20" s="181">
        <f t="shared" si="1"/>
        <v>0.56521739130434778</v>
      </c>
    </row>
    <row r="21" spans="1:11" s="204" customFormat="1" ht="13.5" thickBot="1" x14ac:dyDescent="0.25">
      <c r="A21" s="198" t="s">
        <v>29</v>
      </c>
      <c r="B21" s="199">
        <v>6439.0600000000013</v>
      </c>
      <c r="C21" s="186">
        <v>1396</v>
      </c>
      <c r="D21" s="186">
        <v>1270</v>
      </c>
      <c r="E21" s="186">
        <v>0</v>
      </c>
      <c r="F21" s="186">
        <v>126</v>
      </c>
      <c r="G21" s="186">
        <v>0</v>
      </c>
      <c r="H21" s="200">
        <v>0</v>
      </c>
      <c r="I21" s="201">
        <f>('[1]1η ΜΗΝΟΣ'!B17+'[1]1η ΜΗΝΟΣ'!B18)</f>
        <v>1733</v>
      </c>
      <c r="J21" s="202">
        <f t="shared" si="0"/>
        <v>337</v>
      </c>
      <c r="K21" s="203">
        <f t="shared" si="1"/>
        <v>1.2414040114613181</v>
      </c>
    </row>
    <row r="22" spans="1:11" ht="13.5" thickBot="1" x14ac:dyDescent="0.25">
      <c r="A22" s="196" t="s">
        <v>30</v>
      </c>
      <c r="B22" s="182">
        <v>249.16</v>
      </c>
      <c r="C22" s="183">
        <v>56</v>
      </c>
      <c r="D22" s="183">
        <v>56</v>
      </c>
      <c r="E22" s="183">
        <v>0</v>
      </c>
      <c r="F22" s="183">
        <v>0</v>
      </c>
      <c r="G22" s="183">
        <v>0</v>
      </c>
      <c r="H22" s="184">
        <v>0</v>
      </c>
      <c r="I22" s="179">
        <f>'[1]1η ΜΗΝΟΣ'!B19</f>
        <v>111</v>
      </c>
      <c r="J22" s="180">
        <f t="shared" si="0"/>
        <v>55</v>
      </c>
      <c r="K22" s="181">
        <f t="shared" si="1"/>
        <v>1.9821428571428572</v>
      </c>
    </row>
    <row r="23" spans="1:11" ht="13.5" thickBot="1" x14ac:dyDescent="0.25">
      <c r="A23" s="196" t="s">
        <v>31</v>
      </c>
      <c r="B23" s="182">
        <v>2559.39</v>
      </c>
      <c r="C23" s="183">
        <v>554</v>
      </c>
      <c r="D23" s="183">
        <v>554</v>
      </c>
      <c r="E23" s="183">
        <v>0</v>
      </c>
      <c r="F23" s="183">
        <v>0</v>
      </c>
      <c r="G23" s="183">
        <v>0</v>
      </c>
      <c r="H23" s="184">
        <v>0</v>
      </c>
      <c r="I23" s="179">
        <f>'[1]1η ΜΗΝΟΣ'!B20</f>
        <v>663</v>
      </c>
      <c r="J23" s="180">
        <f t="shared" si="0"/>
        <v>109</v>
      </c>
      <c r="K23" s="181">
        <f t="shared" si="1"/>
        <v>1.1967509025270757</v>
      </c>
    </row>
    <row r="24" spans="1:11" ht="13.5" thickBot="1" x14ac:dyDescent="0.25">
      <c r="A24" s="196" t="s">
        <v>32</v>
      </c>
      <c r="B24" s="182">
        <v>1845</v>
      </c>
      <c r="C24" s="183">
        <v>431</v>
      </c>
      <c r="D24" s="183">
        <v>431</v>
      </c>
      <c r="E24" s="183">
        <v>0</v>
      </c>
      <c r="F24" s="183">
        <v>0</v>
      </c>
      <c r="G24" s="183">
        <v>0</v>
      </c>
      <c r="H24" s="184">
        <v>0</v>
      </c>
      <c r="I24" s="179">
        <f>'[1]1η ΜΗΝΟΣ'!B31</f>
        <v>427</v>
      </c>
      <c r="J24" s="180">
        <f t="shared" si="0"/>
        <v>-4</v>
      </c>
      <c r="K24" s="181">
        <f t="shared" si="1"/>
        <v>0.99071925754060319</v>
      </c>
    </row>
    <row r="25" spans="1:11" ht="13.5" thickBot="1" x14ac:dyDescent="0.25">
      <c r="A25" s="196" t="s">
        <v>33</v>
      </c>
      <c r="B25" s="182">
        <v>1116</v>
      </c>
      <c r="C25" s="183">
        <v>273</v>
      </c>
      <c r="D25" s="183">
        <v>273</v>
      </c>
      <c r="E25" s="183">
        <v>0</v>
      </c>
      <c r="F25" s="183">
        <v>0</v>
      </c>
      <c r="G25" s="183">
        <v>0</v>
      </c>
      <c r="H25" s="184">
        <v>0</v>
      </c>
      <c r="I25" s="179">
        <f>'[1]1η ΜΗΝΟΣ'!B21</f>
        <v>367</v>
      </c>
      <c r="J25" s="180">
        <f t="shared" si="0"/>
        <v>94</v>
      </c>
      <c r="K25" s="181">
        <f t="shared" si="1"/>
        <v>1.3443223443223444</v>
      </c>
    </row>
    <row r="26" spans="1:11" ht="13.5" thickBot="1" x14ac:dyDescent="0.25">
      <c r="A26" s="196" t="s">
        <v>34</v>
      </c>
      <c r="B26" s="182">
        <v>201.97999999999996</v>
      </c>
      <c r="C26" s="183">
        <v>45</v>
      </c>
      <c r="D26" s="183">
        <v>42</v>
      </c>
      <c r="E26" s="183">
        <v>0</v>
      </c>
      <c r="F26" s="183">
        <v>3</v>
      </c>
      <c r="G26" s="183">
        <v>0</v>
      </c>
      <c r="H26" s="184">
        <v>0</v>
      </c>
      <c r="I26" s="179">
        <f>'[1]1η ΜΗΝΟΣ'!B22</f>
        <v>59</v>
      </c>
      <c r="J26" s="180">
        <f t="shared" si="0"/>
        <v>14</v>
      </c>
      <c r="K26" s="181">
        <f t="shared" si="1"/>
        <v>1.3111111111111111</v>
      </c>
    </row>
    <row r="27" spans="1:11" ht="13.5" thickBot="1" x14ac:dyDescent="0.25">
      <c r="A27" s="196" t="s">
        <v>35</v>
      </c>
      <c r="B27" s="182">
        <v>1910</v>
      </c>
      <c r="C27" s="183">
        <v>480</v>
      </c>
      <c r="D27" s="186">
        <v>480</v>
      </c>
      <c r="E27" s="183">
        <v>0</v>
      </c>
      <c r="F27" s="183">
        <v>0</v>
      </c>
      <c r="G27" s="183">
        <v>0</v>
      </c>
      <c r="H27" s="184">
        <v>0</v>
      </c>
      <c r="I27" s="179">
        <f>'[1]1η ΜΗΝΟΣ'!B32</f>
        <v>513</v>
      </c>
      <c r="J27" s="180">
        <f t="shared" si="0"/>
        <v>33</v>
      </c>
      <c r="K27" s="181">
        <f t="shared" si="1"/>
        <v>1.0687500000000001</v>
      </c>
    </row>
    <row r="28" spans="1:11" ht="13.5" thickBot="1" x14ac:dyDescent="0.25">
      <c r="A28" s="196" t="s">
        <v>36</v>
      </c>
      <c r="B28" s="182">
        <v>1159.0600000000004</v>
      </c>
      <c r="C28" s="183">
        <v>253</v>
      </c>
      <c r="D28" s="183">
        <v>253</v>
      </c>
      <c r="E28" s="183">
        <v>0</v>
      </c>
      <c r="F28" s="183">
        <v>0</v>
      </c>
      <c r="G28" s="183">
        <v>0</v>
      </c>
      <c r="H28" s="184">
        <v>0</v>
      </c>
      <c r="I28" s="179">
        <f>'[1]1η ΜΗΝΟΣ'!B10</f>
        <v>199</v>
      </c>
      <c r="J28" s="180">
        <f t="shared" si="0"/>
        <v>-54</v>
      </c>
      <c r="K28" s="181">
        <f t="shared" si="1"/>
        <v>0.7865612648221344</v>
      </c>
    </row>
    <row r="29" spans="1:11" ht="13.5" thickBot="1" x14ac:dyDescent="0.25">
      <c r="A29" s="196" t="s">
        <v>37</v>
      </c>
      <c r="B29" s="182">
        <v>2088.5100000000002</v>
      </c>
      <c r="C29" s="183">
        <v>446</v>
      </c>
      <c r="D29" s="183">
        <v>446</v>
      </c>
      <c r="E29" s="183">
        <v>0</v>
      </c>
      <c r="F29" s="183">
        <v>0</v>
      </c>
      <c r="G29" s="183">
        <v>0</v>
      </c>
      <c r="H29" s="184">
        <v>0</v>
      </c>
      <c r="I29" s="179">
        <f>'[1]1η ΜΗΝΟΣ'!B33</f>
        <v>539</v>
      </c>
      <c r="J29" s="180">
        <f t="shared" si="0"/>
        <v>93</v>
      </c>
      <c r="K29" s="181">
        <f t="shared" si="1"/>
        <v>1.2085201793721974</v>
      </c>
    </row>
    <row r="30" spans="1:11" ht="13.5" thickBot="1" x14ac:dyDescent="0.25">
      <c r="A30" s="196" t="s">
        <v>38</v>
      </c>
      <c r="B30" s="182">
        <v>1312.2500000000002</v>
      </c>
      <c r="C30" s="183">
        <v>302</v>
      </c>
      <c r="D30" s="183">
        <v>0</v>
      </c>
      <c r="E30" s="183">
        <v>0</v>
      </c>
      <c r="F30" s="183">
        <v>0</v>
      </c>
      <c r="G30" s="183">
        <v>302</v>
      </c>
      <c r="H30" s="184">
        <v>0</v>
      </c>
      <c r="I30" s="179">
        <f>'[1]1η ΜΗΝΟΣ'!B4</f>
        <v>226</v>
      </c>
      <c r="J30" s="180">
        <f t="shared" si="0"/>
        <v>-76</v>
      </c>
      <c r="K30" s="181">
        <f t="shared" si="1"/>
        <v>0.7483443708609272</v>
      </c>
    </row>
    <row r="31" spans="1:11" ht="13.5" thickBot="1" x14ac:dyDescent="0.25">
      <c r="A31" s="196" t="s">
        <v>39</v>
      </c>
      <c r="B31" s="182">
        <v>2400</v>
      </c>
      <c r="C31" s="183">
        <v>600</v>
      </c>
      <c r="D31" s="183">
        <v>600</v>
      </c>
      <c r="E31" s="183">
        <v>0</v>
      </c>
      <c r="F31" s="183">
        <v>0</v>
      </c>
      <c r="G31" s="183">
        <v>0</v>
      </c>
      <c r="H31" s="184">
        <v>0</v>
      </c>
      <c r="I31" s="179">
        <f>'[1]1η ΜΗΝΟΣ'!B34</f>
        <v>578</v>
      </c>
      <c r="J31" s="180">
        <f t="shared" si="0"/>
        <v>-22</v>
      </c>
      <c r="K31" s="181">
        <f t="shared" si="1"/>
        <v>0.96333333333333337</v>
      </c>
    </row>
    <row r="32" spans="1:11" ht="13.5" thickBot="1" x14ac:dyDescent="0.25">
      <c r="A32" s="196" t="s">
        <v>40</v>
      </c>
      <c r="B32" s="182">
        <v>234.85999999999999</v>
      </c>
      <c r="C32" s="183">
        <v>53</v>
      </c>
      <c r="D32" s="183">
        <v>53</v>
      </c>
      <c r="E32" s="183">
        <v>0</v>
      </c>
      <c r="F32" s="183">
        <v>0</v>
      </c>
      <c r="G32" s="183">
        <v>0</v>
      </c>
      <c r="H32" s="184">
        <v>0</v>
      </c>
      <c r="I32" s="179">
        <f>'[1]1η ΜΗΝΟΣ'!B23</f>
        <v>117</v>
      </c>
      <c r="J32" s="180">
        <f t="shared" si="0"/>
        <v>64</v>
      </c>
      <c r="K32" s="181">
        <f t="shared" si="1"/>
        <v>2.2075471698113209</v>
      </c>
    </row>
    <row r="33" spans="1:11" ht="13.5" thickBot="1" x14ac:dyDescent="0.25">
      <c r="A33" s="196" t="s">
        <v>41</v>
      </c>
      <c r="B33" s="182">
        <v>545</v>
      </c>
      <c r="C33" s="183">
        <v>127</v>
      </c>
      <c r="D33" s="183">
        <v>127</v>
      </c>
      <c r="E33" s="183">
        <v>0</v>
      </c>
      <c r="F33" s="183">
        <v>0</v>
      </c>
      <c r="G33" s="183">
        <v>0</v>
      </c>
      <c r="H33" s="184">
        <v>0</v>
      </c>
      <c r="I33" s="179">
        <f>'[1]1η ΜΗΝΟΣ'!B35</f>
        <v>198</v>
      </c>
      <c r="J33" s="180">
        <f t="shared" si="0"/>
        <v>71</v>
      </c>
      <c r="K33" s="181">
        <f t="shared" si="1"/>
        <v>1.5590551181102361</v>
      </c>
    </row>
    <row r="34" spans="1:11" ht="13.5" thickBot="1" x14ac:dyDescent="0.25">
      <c r="A34" s="196" t="s">
        <v>42</v>
      </c>
      <c r="B34" s="182">
        <v>1920</v>
      </c>
      <c r="C34" s="183">
        <v>480</v>
      </c>
      <c r="D34" s="183">
        <v>480</v>
      </c>
      <c r="E34" s="183">
        <v>0</v>
      </c>
      <c r="F34" s="183">
        <v>0</v>
      </c>
      <c r="G34" s="183">
        <v>0</v>
      </c>
      <c r="H34" s="184">
        <v>0</v>
      </c>
      <c r="I34" s="179">
        <f>'[1]1η ΜΗΝΟΣ'!B24</f>
        <v>416</v>
      </c>
      <c r="J34" s="180">
        <f t="shared" si="0"/>
        <v>-64</v>
      </c>
      <c r="K34" s="181">
        <f t="shared" si="1"/>
        <v>0.8666666666666667</v>
      </c>
    </row>
    <row r="35" spans="1:11" ht="13.5" thickBot="1" x14ac:dyDescent="0.25">
      <c r="A35" s="196" t="s">
        <v>43</v>
      </c>
      <c r="B35" s="182">
        <v>361.9</v>
      </c>
      <c r="C35" s="183">
        <v>82</v>
      </c>
      <c r="D35" s="183">
        <v>82</v>
      </c>
      <c r="E35" s="183">
        <v>0</v>
      </c>
      <c r="F35" s="183">
        <v>0</v>
      </c>
      <c r="G35" s="183">
        <v>0</v>
      </c>
      <c r="H35" s="184">
        <v>0</v>
      </c>
      <c r="I35" s="179">
        <f>'[1]1η ΜΗΝΟΣ'!B25</f>
        <v>137</v>
      </c>
      <c r="J35" s="180">
        <f t="shared" si="0"/>
        <v>55</v>
      </c>
      <c r="K35" s="181">
        <f t="shared" si="1"/>
        <v>1.6707317073170731</v>
      </c>
    </row>
    <row r="36" spans="1:11" ht="13.5" thickBot="1" x14ac:dyDescent="0.25">
      <c r="A36" s="197" t="s">
        <v>44</v>
      </c>
      <c r="B36" s="187">
        <v>1236.3399999999999</v>
      </c>
      <c r="C36" s="188">
        <v>261</v>
      </c>
      <c r="D36" s="188">
        <v>261</v>
      </c>
      <c r="E36" s="188">
        <v>0</v>
      </c>
      <c r="F36" s="188">
        <v>0</v>
      </c>
      <c r="G36" s="188">
        <v>0</v>
      </c>
      <c r="H36" s="189">
        <v>0</v>
      </c>
      <c r="I36" s="190">
        <f>'[1]1η ΜΗΝΟΣ'!B11</f>
        <v>263</v>
      </c>
      <c r="J36" s="191">
        <f t="shared" si="0"/>
        <v>2</v>
      </c>
      <c r="K36" s="192">
        <f t="shared" si="1"/>
        <v>1.0076628352490422</v>
      </c>
    </row>
    <row r="37" spans="1:11" ht="13.5" thickBot="1" x14ac:dyDescent="0.25">
      <c r="A37" s="205" t="s">
        <v>45</v>
      </c>
      <c r="B37" s="206">
        <f>SUM(B4:B36)</f>
        <v>43520.453000000001</v>
      </c>
      <c r="C37" s="207">
        <f>SUM(C4:C36)</f>
        <v>9935</v>
      </c>
      <c r="D37" s="207">
        <f t="shared" ref="D37:H37" si="2">SUM(D4:D36)</f>
        <v>7632</v>
      </c>
      <c r="E37" s="207">
        <f t="shared" si="2"/>
        <v>325</v>
      </c>
      <c r="F37" s="207">
        <f t="shared" si="2"/>
        <v>769</v>
      </c>
      <c r="G37" s="207">
        <f t="shared" si="2"/>
        <v>1029</v>
      </c>
      <c r="H37" s="207">
        <f t="shared" si="2"/>
        <v>180</v>
      </c>
      <c r="I37" s="207">
        <f>SUM(I4:I36)</f>
        <v>10654</v>
      </c>
      <c r="J37" s="208"/>
      <c r="K37" s="209"/>
    </row>
    <row r="38" spans="1:11" x14ac:dyDescent="0.2">
      <c r="B38" s="193"/>
      <c r="C38" s="194"/>
      <c r="D38" s="194"/>
    </row>
    <row r="41" spans="1:11" x14ac:dyDescent="0.2">
      <c r="I41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5" sqref="C15"/>
    </sheetView>
  </sheetViews>
  <sheetFormatPr defaultRowHeight="12.75" x14ac:dyDescent="0.2"/>
  <cols>
    <col min="1" max="1" width="43.28515625" style="76" customWidth="1"/>
    <col min="2" max="2" width="8.5703125" style="76" bestFit="1" customWidth="1"/>
    <col min="3" max="3" width="12.28515625" style="76" customWidth="1"/>
    <col min="4" max="4" width="10.5703125" style="76" customWidth="1"/>
    <col min="5" max="5" width="8.28515625" style="76" customWidth="1"/>
    <col min="6" max="6" width="12.28515625" style="76" customWidth="1"/>
    <col min="7" max="7" width="10.28515625" style="76" customWidth="1"/>
    <col min="8" max="8" width="13.7109375" style="76" customWidth="1"/>
    <col min="9" max="9" width="12.42578125" style="76" bestFit="1" customWidth="1"/>
    <col min="10" max="10" width="8.28515625" style="76" bestFit="1" customWidth="1"/>
    <col min="11" max="11" width="8.85546875" style="76" bestFit="1" customWidth="1"/>
    <col min="12" max="16384" width="9.140625" style="76"/>
  </cols>
  <sheetData>
    <row r="1" spans="1:11" ht="21.75" customHeight="1" thickBot="1" x14ac:dyDescent="0.25">
      <c r="A1" s="114" t="s">
        <v>110</v>
      </c>
      <c r="B1" s="72"/>
      <c r="C1" s="73"/>
      <c r="D1" s="73"/>
      <c r="E1" s="73"/>
      <c r="F1" s="113"/>
      <c r="G1" s="73"/>
      <c r="H1" s="73"/>
      <c r="I1" s="74"/>
      <c r="J1" s="73"/>
      <c r="K1" s="75"/>
    </row>
    <row r="2" spans="1:11" ht="13.5" thickBot="1" x14ac:dyDescent="0.25">
      <c r="A2" s="134" t="s">
        <v>1</v>
      </c>
      <c r="B2" s="77" t="s">
        <v>2</v>
      </c>
      <c r="C2" s="136" t="s">
        <v>3</v>
      </c>
      <c r="D2" s="138" t="s">
        <v>4</v>
      </c>
      <c r="E2" s="140" t="s">
        <v>5</v>
      </c>
      <c r="F2" s="140" t="s">
        <v>6</v>
      </c>
      <c r="G2" s="140" t="s">
        <v>7</v>
      </c>
      <c r="H2" s="136" t="s">
        <v>8</v>
      </c>
      <c r="I2" s="142" t="s">
        <v>9</v>
      </c>
      <c r="J2" s="132" t="s">
        <v>10</v>
      </c>
      <c r="K2" s="133"/>
    </row>
    <row r="3" spans="1:11" ht="34.5" customHeight="1" thickBot="1" x14ac:dyDescent="0.25">
      <c r="A3" s="135"/>
      <c r="B3" s="78"/>
      <c r="C3" s="137"/>
      <c r="D3" s="139"/>
      <c r="E3" s="141"/>
      <c r="F3" s="141"/>
      <c r="G3" s="141"/>
      <c r="H3" s="137"/>
      <c r="I3" s="143"/>
      <c r="J3" s="79" t="s">
        <v>11</v>
      </c>
      <c r="K3" s="80" t="s">
        <v>12</v>
      </c>
    </row>
    <row r="4" spans="1:11" ht="13.5" thickBot="1" x14ac:dyDescent="0.25">
      <c r="A4" s="252" t="s">
        <v>50</v>
      </c>
      <c r="B4" s="256">
        <v>988.19999999999914</v>
      </c>
      <c r="C4" s="257">
        <f>SUM(D4:H4)</f>
        <v>178</v>
      </c>
      <c r="D4" s="257">
        <v>0</v>
      </c>
      <c r="E4" s="257">
        <v>0</v>
      </c>
      <c r="F4" s="257">
        <v>0</v>
      </c>
      <c r="G4" s="257">
        <v>178</v>
      </c>
      <c r="H4" s="258">
        <v>0</v>
      </c>
      <c r="I4" s="259">
        <f>'[5]16η ΜΗΝΟΣ'!B3</f>
        <v>136</v>
      </c>
      <c r="J4" s="260">
        <f>I4-C4</f>
        <v>-42</v>
      </c>
      <c r="K4" s="261">
        <f>I4/C4</f>
        <v>0.7640449438202247</v>
      </c>
    </row>
    <row r="5" spans="1:11" ht="13.5" thickBot="1" x14ac:dyDescent="0.25">
      <c r="A5" s="252" t="s">
        <v>51</v>
      </c>
      <c r="B5" s="262">
        <v>840</v>
      </c>
      <c r="C5" s="257">
        <f t="shared" ref="C5:C37" si="0">SUM(D5:H5)</f>
        <v>210</v>
      </c>
      <c r="D5" s="263">
        <v>210</v>
      </c>
      <c r="E5" s="263">
        <v>0</v>
      </c>
      <c r="F5" s="263">
        <v>0</v>
      </c>
      <c r="G5" s="263">
        <v>0</v>
      </c>
      <c r="H5" s="264">
        <v>0</v>
      </c>
      <c r="I5" s="259">
        <f>'[5]16η ΜΗΝΟΣ'!B27</f>
        <v>230</v>
      </c>
      <c r="J5" s="260">
        <f t="shared" ref="J5:J37" si="1">I5-C5</f>
        <v>20</v>
      </c>
      <c r="K5" s="261">
        <f t="shared" ref="K5:K37" si="2">I5/C5</f>
        <v>1.0952380952380953</v>
      </c>
    </row>
    <row r="6" spans="1:11" ht="13.5" thickBot="1" x14ac:dyDescent="0.25">
      <c r="A6" s="252" t="s">
        <v>52</v>
      </c>
      <c r="B6" s="262">
        <v>427.94</v>
      </c>
      <c r="C6" s="257">
        <f t="shared" si="0"/>
        <v>102</v>
      </c>
      <c r="D6" s="263">
        <v>102</v>
      </c>
      <c r="E6" s="263">
        <v>0</v>
      </c>
      <c r="F6" s="263">
        <v>0</v>
      </c>
      <c r="G6" s="263">
        <v>0</v>
      </c>
      <c r="H6" s="264">
        <v>0</v>
      </c>
      <c r="I6" s="259">
        <f>'[5]16η ΜΗΝΟΣ'!B13</f>
        <v>158</v>
      </c>
      <c r="J6" s="260">
        <f t="shared" si="1"/>
        <v>56</v>
      </c>
      <c r="K6" s="261">
        <f t="shared" si="2"/>
        <v>1.5490196078431373</v>
      </c>
    </row>
    <row r="7" spans="1:11" ht="13.5" thickBot="1" x14ac:dyDescent="0.25">
      <c r="A7" s="252" t="s">
        <v>53</v>
      </c>
      <c r="B7" s="262">
        <v>1073.7699999999995</v>
      </c>
      <c r="C7" s="257">
        <f t="shared" si="0"/>
        <v>217</v>
      </c>
      <c r="D7" s="263">
        <v>39</v>
      </c>
      <c r="E7" s="263">
        <v>178</v>
      </c>
      <c r="F7" s="263">
        <v>0</v>
      </c>
      <c r="G7" s="263">
        <v>0</v>
      </c>
      <c r="H7" s="264">
        <v>0</v>
      </c>
      <c r="I7" s="259">
        <f>'[5]16η ΜΗΝΟΣ'!B7</f>
        <v>237</v>
      </c>
      <c r="J7" s="260">
        <f t="shared" si="1"/>
        <v>20</v>
      </c>
      <c r="K7" s="261">
        <f t="shared" si="2"/>
        <v>1.0921658986175116</v>
      </c>
    </row>
    <row r="8" spans="1:11" ht="12.75" customHeight="1" thickBot="1" x14ac:dyDescent="0.25">
      <c r="A8" s="252" t="s">
        <v>54</v>
      </c>
      <c r="B8" s="262">
        <v>232.8</v>
      </c>
      <c r="C8" s="257">
        <f t="shared" si="0"/>
        <v>54</v>
      </c>
      <c r="D8" s="263">
        <v>0</v>
      </c>
      <c r="E8" s="263">
        <v>54</v>
      </c>
      <c r="F8" s="263">
        <v>0</v>
      </c>
      <c r="G8" s="263">
        <v>0</v>
      </c>
      <c r="H8" s="264">
        <v>0</v>
      </c>
      <c r="I8" s="259">
        <f>'[5]16η ΜΗΝΟΣ'!B8</f>
        <v>102</v>
      </c>
      <c r="J8" s="260">
        <f t="shared" si="1"/>
        <v>48</v>
      </c>
      <c r="K8" s="261">
        <f t="shared" si="2"/>
        <v>1.8888888888888888</v>
      </c>
    </row>
    <row r="9" spans="1:11" ht="13.5" thickBot="1" x14ac:dyDescent="0.25">
      <c r="A9" s="252" t="s">
        <v>55</v>
      </c>
      <c r="B9" s="262">
        <v>2400</v>
      </c>
      <c r="C9" s="257">
        <f t="shared" si="0"/>
        <v>600</v>
      </c>
      <c r="D9" s="263">
        <v>600</v>
      </c>
      <c r="E9" s="263">
        <v>0</v>
      </c>
      <c r="F9" s="263">
        <v>0</v>
      </c>
      <c r="G9" s="263">
        <v>0</v>
      </c>
      <c r="H9" s="264">
        <v>0</v>
      </c>
      <c r="I9" s="259">
        <f>'[5]16η ΜΗΝΟΣ'!B28</f>
        <v>589</v>
      </c>
      <c r="J9" s="260">
        <f t="shared" si="1"/>
        <v>-11</v>
      </c>
      <c r="K9" s="261">
        <f t="shared" si="2"/>
        <v>0.98166666666666669</v>
      </c>
    </row>
    <row r="10" spans="1:11" ht="13.5" thickBot="1" x14ac:dyDescent="0.25">
      <c r="A10" s="252" t="s">
        <v>56</v>
      </c>
      <c r="B10" s="262">
        <v>2400</v>
      </c>
      <c r="C10" s="257">
        <f t="shared" si="0"/>
        <v>600</v>
      </c>
      <c r="D10" s="263">
        <v>600</v>
      </c>
      <c r="E10" s="263">
        <v>0</v>
      </c>
      <c r="F10" s="263">
        <v>0</v>
      </c>
      <c r="G10" s="263">
        <v>0</v>
      </c>
      <c r="H10" s="264">
        <v>0</v>
      </c>
      <c r="I10" s="259">
        <f>'[5]16η ΜΗΝΟΣ'!B29</f>
        <v>566</v>
      </c>
      <c r="J10" s="260">
        <f t="shared" si="1"/>
        <v>-34</v>
      </c>
      <c r="K10" s="261">
        <f t="shared" si="2"/>
        <v>0.94333333333333336</v>
      </c>
    </row>
    <row r="11" spans="1:11" ht="13.5" thickBot="1" x14ac:dyDescent="0.25">
      <c r="A11" s="252" t="s">
        <v>57</v>
      </c>
      <c r="B11" s="262">
        <v>1645.1499999999987</v>
      </c>
      <c r="C11" s="257">
        <f t="shared" si="0"/>
        <v>358</v>
      </c>
      <c r="D11" s="263">
        <v>259</v>
      </c>
      <c r="E11" s="263">
        <v>0</v>
      </c>
      <c r="F11" s="263">
        <v>15</v>
      </c>
      <c r="G11" s="263">
        <v>0</v>
      </c>
      <c r="H11" s="264">
        <v>84</v>
      </c>
      <c r="I11" s="259">
        <f>'[5]16η ΜΗΝΟΣ'!B14</f>
        <v>556</v>
      </c>
      <c r="J11" s="260">
        <f t="shared" si="1"/>
        <v>198</v>
      </c>
      <c r="K11" s="261">
        <f t="shared" si="2"/>
        <v>1.553072625698324</v>
      </c>
    </row>
    <row r="12" spans="1:11" ht="15" customHeight="1" thickBot="1" x14ac:dyDescent="0.25">
      <c r="A12" s="252" t="s">
        <v>58</v>
      </c>
      <c r="B12" s="262">
        <v>2821.03</v>
      </c>
      <c r="C12" s="257">
        <f t="shared" si="0"/>
        <v>655</v>
      </c>
      <c r="D12" s="263">
        <v>0</v>
      </c>
      <c r="E12" s="263">
        <v>0</v>
      </c>
      <c r="F12" s="263">
        <v>625</v>
      </c>
      <c r="G12" s="263">
        <v>30</v>
      </c>
      <c r="H12" s="264">
        <v>0</v>
      </c>
      <c r="I12" s="259">
        <f>'[5]16η ΜΗΝΟΣ'!B30</f>
        <v>390</v>
      </c>
      <c r="J12" s="260">
        <f t="shared" si="1"/>
        <v>-265</v>
      </c>
      <c r="K12" s="261">
        <f t="shared" si="2"/>
        <v>0.59541984732824427</v>
      </c>
    </row>
    <row r="13" spans="1:11" ht="13.5" thickBot="1" x14ac:dyDescent="0.25">
      <c r="A13" s="252" t="s">
        <v>59</v>
      </c>
      <c r="B13" s="262">
        <v>294.94</v>
      </c>
      <c r="C13" s="257">
        <f t="shared" si="0"/>
        <v>66</v>
      </c>
      <c r="D13" s="263">
        <v>66</v>
      </c>
      <c r="E13" s="263">
        <v>0</v>
      </c>
      <c r="F13" s="263">
        <v>0</v>
      </c>
      <c r="G13" s="263">
        <v>0</v>
      </c>
      <c r="H13" s="264">
        <v>0</v>
      </c>
      <c r="I13" s="259">
        <f>'[5]16η ΜΗΝΟΣ'!B15</f>
        <v>115</v>
      </c>
      <c r="J13" s="260">
        <f t="shared" si="1"/>
        <v>49</v>
      </c>
      <c r="K13" s="261">
        <f t="shared" si="2"/>
        <v>1.7424242424242424</v>
      </c>
    </row>
    <row r="14" spans="1:11" ht="13.5" thickBot="1" x14ac:dyDescent="0.25">
      <c r="A14" s="252" t="s">
        <v>60</v>
      </c>
      <c r="B14" s="262">
        <v>144.1</v>
      </c>
      <c r="C14" s="257">
        <f t="shared" si="0"/>
        <v>32</v>
      </c>
      <c r="D14" s="263">
        <v>32</v>
      </c>
      <c r="E14" s="263">
        <v>0</v>
      </c>
      <c r="F14" s="263">
        <v>0</v>
      </c>
      <c r="G14" s="263">
        <v>0</v>
      </c>
      <c r="H14" s="264">
        <v>0</v>
      </c>
      <c r="I14" s="259">
        <f>'[5]16η ΜΗΝΟΣ'!B6</f>
        <v>41</v>
      </c>
      <c r="J14" s="260">
        <f t="shared" si="1"/>
        <v>9</v>
      </c>
      <c r="K14" s="261">
        <f t="shared" si="2"/>
        <v>1.28125</v>
      </c>
    </row>
    <row r="15" spans="1:11" ht="26.25" thickBot="1" x14ac:dyDescent="0.25">
      <c r="A15" s="252" t="s">
        <v>61</v>
      </c>
      <c r="B15" s="262">
        <v>1191.1100000000004</v>
      </c>
      <c r="C15" s="257">
        <f t="shared" si="0"/>
        <v>274</v>
      </c>
      <c r="D15" s="263">
        <v>0</v>
      </c>
      <c r="E15" s="263">
        <v>63</v>
      </c>
      <c r="F15" s="263">
        <v>0</v>
      </c>
      <c r="G15" s="263">
        <v>211</v>
      </c>
      <c r="H15" s="264">
        <v>0</v>
      </c>
      <c r="I15" s="259">
        <f>'[5]16η ΜΗΝΟΣ'!B9</f>
        <v>160</v>
      </c>
      <c r="J15" s="260">
        <f t="shared" si="1"/>
        <v>-114</v>
      </c>
      <c r="K15" s="261">
        <f t="shared" si="2"/>
        <v>0.58394160583941601</v>
      </c>
    </row>
    <row r="16" spans="1:11" ht="26.25" thickBot="1" x14ac:dyDescent="0.25">
      <c r="A16" s="252" t="s">
        <v>62</v>
      </c>
      <c r="B16" s="262">
        <v>1280.4500000000003</v>
      </c>
      <c r="C16" s="257">
        <f t="shared" si="0"/>
        <v>308</v>
      </c>
      <c r="D16" s="263">
        <v>0</v>
      </c>
      <c r="E16" s="263">
        <v>0</v>
      </c>
      <c r="F16" s="263">
        <v>0</v>
      </c>
      <c r="G16" s="263">
        <v>308</v>
      </c>
      <c r="H16" s="264">
        <v>0</v>
      </c>
      <c r="I16" s="259">
        <f>'[5]16η ΜΗΝΟΣ'!B4</f>
        <v>247</v>
      </c>
      <c r="J16" s="260">
        <f t="shared" si="1"/>
        <v>-61</v>
      </c>
      <c r="K16" s="261">
        <f t="shared" si="2"/>
        <v>0.80194805194805197</v>
      </c>
    </row>
    <row r="17" spans="1:11" ht="25.5" customHeight="1" thickBot="1" x14ac:dyDescent="0.25">
      <c r="A17" s="252" t="s">
        <v>63</v>
      </c>
      <c r="B17" s="262">
        <v>432</v>
      </c>
      <c r="C17" s="257">
        <f t="shared" si="0"/>
        <v>96</v>
      </c>
      <c r="D17" s="263">
        <v>0</v>
      </c>
      <c r="E17" s="263">
        <v>0</v>
      </c>
      <c r="F17" s="263">
        <v>0</v>
      </c>
      <c r="G17" s="263">
        <v>0</v>
      </c>
      <c r="H17" s="264">
        <v>96</v>
      </c>
      <c r="I17" s="259">
        <f>'[5]16η ΜΗΝΟΣ'!B10</f>
        <v>39</v>
      </c>
      <c r="J17" s="260">
        <f t="shared" si="1"/>
        <v>-57</v>
      </c>
      <c r="K17" s="261">
        <f t="shared" si="2"/>
        <v>0.40625</v>
      </c>
    </row>
    <row r="18" spans="1:11" ht="13.5" thickBot="1" x14ac:dyDescent="0.25">
      <c r="A18" s="252" t="s">
        <v>64</v>
      </c>
      <c r="B18" s="262">
        <v>860.85300000000052</v>
      </c>
      <c r="C18" s="257">
        <f t="shared" si="0"/>
        <v>138</v>
      </c>
      <c r="D18" s="263">
        <v>138</v>
      </c>
      <c r="E18" s="263">
        <v>0</v>
      </c>
      <c r="F18" s="263">
        <v>0</v>
      </c>
      <c r="G18" s="263">
        <v>0</v>
      </c>
      <c r="H18" s="264">
        <v>0</v>
      </c>
      <c r="I18" s="259">
        <f>'[5]16η ΜΗΝΟΣ'!B31</f>
        <v>196</v>
      </c>
      <c r="J18" s="260">
        <f t="shared" si="1"/>
        <v>58</v>
      </c>
      <c r="K18" s="261">
        <f t="shared" si="2"/>
        <v>1.4202898550724639</v>
      </c>
    </row>
    <row r="19" spans="1:11" ht="13.5" thickBot="1" x14ac:dyDescent="0.25">
      <c r="A19" s="252" t="s">
        <v>65</v>
      </c>
      <c r="B19" s="262">
        <v>721.3000000000003</v>
      </c>
      <c r="C19" s="257">
        <f t="shared" si="0"/>
        <v>162</v>
      </c>
      <c r="D19" s="263">
        <v>162</v>
      </c>
      <c r="E19" s="263">
        <v>0</v>
      </c>
      <c r="F19" s="263">
        <v>0</v>
      </c>
      <c r="G19" s="263">
        <v>0</v>
      </c>
      <c r="H19" s="264">
        <v>0</v>
      </c>
      <c r="I19" s="259">
        <f>'[5]16η ΜΗΝΟΣ'!B16</f>
        <v>304</v>
      </c>
      <c r="J19" s="260">
        <f t="shared" si="1"/>
        <v>142</v>
      </c>
      <c r="K19" s="261">
        <f t="shared" si="2"/>
        <v>1.8765432098765431</v>
      </c>
    </row>
    <row r="20" spans="1:11" ht="13.5" thickBot="1" x14ac:dyDescent="0.25">
      <c r="A20" s="252" t="s">
        <v>66</v>
      </c>
      <c r="B20" s="265">
        <v>188.3</v>
      </c>
      <c r="C20" s="266">
        <f t="shared" si="0"/>
        <v>46</v>
      </c>
      <c r="D20" s="267">
        <v>16</v>
      </c>
      <c r="E20" s="267">
        <v>30</v>
      </c>
      <c r="F20" s="267">
        <v>0</v>
      </c>
      <c r="G20" s="267">
        <v>0</v>
      </c>
      <c r="H20" s="268">
        <v>0</v>
      </c>
      <c r="I20" s="269">
        <f>'[5]16η ΜΗΝΟΣ'!B17</f>
        <v>20</v>
      </c>
      <c r="J20" s="260">
        <f t="shared" si="1"/>
        <v>-26</v>
      </c>
      <c r="K20" s="261">
        <f t="shared" si="2"/>
        <v>0.43478260869565216</v>
      </c>
    </row>
    <row r="21" spans="1:11" s="90" customFormat="1" ht="13.5" thickBot="1" x14ac:dyDescent="0.25">
      <c r="A21" s="252" t="s">
        <v>67</v>
      </c>
      <c r="B21" s="265">
        <v>5589.83</v>
      </c>
      <c r="C21" s="266">
        <f t="shared" si="0"/>
        <v>1222</v>
      </c>
      <c r="D21" s="267">
        <v>1222</v>
      </c>
      <c r="E21" s="267">
        <v>0</v>
      </c>
      <c r="F21" s="267">
        <v>0</v>
      </c>
      <c r="G21" s="267">
        <v>0</v>
      </c>
      <c r="H21" s="268">
        <v>0</v>
      </c>
      <c r="I21" s="269">
        <f>'[5]16η ΜΗΝΟΣ'!B18</f>
        <v>1585</v>
      </c>
      <c r="J21" s="270">
        <f t="shared" si="1"/>
        <v>363</v>
      </c>
      <c r="K21" s="271">
        <f t="shared" si="2"/>
        <v>1.2970540098199672</v>
      </c>
    </row>
    <row r="22" spans="1:11" s="91" customFormat="1" ht="13.5" thickBot="1" x14ac:dyDescent="0.25">
      <c r="A22" s="252" t="s">
        <v>83</v>
      </c>
      <c r="B22" s="265">
        <v>849.23</v>
      </c>
      <c r="C22" s="266">
        <f t="shared" si="0"/>
        <v>174</v>
      </c>
      <c r="D22" s="267">
        <v>48</v>
      </c>
      <c r="E22" s="267">
        <v>0</v>
      </c>
      <c r="F22" s="267">
        <v>126</v>
      </c>
      <c r="G22" s="267">
        <v>0</v>
      </c>
      <c r="H22" s="268">
        <v>0</v>
      </c>
      <c r="I22" s="269">
        <f>'[5]16η ΜΗΝΟΣ'!B19</f>
        <v>155</v>
      </c>
      <c r="J22" s="270">
        <f t="shared" si="1"/>
        <v>-19</v>
      </c>
      <c r="K22" s="271">
        <f t="shared" si="2"/>
        <v>0.89080459770114939</v>
      </c>
    </row>
    <row r="23" spans="1:11" ht="13.5" thickBot="1" x14ac:dyDescent="0.25">
      <c r="A23" s="252" t="s">
        <v>68</v>
      </c>
      <c r="B23" s="262">
        <v>249.16</v>
      </c>
      <c r="C23" s="257">
        <f t="shared" si="0"/>
        <v>56</v>
      </c>
      <c r="D23" s="263">
        <v>56</v>
      </c>
      <c r="E23" s="263">
        <v>0</v>
      </c>
      <c r="F23" s="263">
        <v>0</v>
      </c>
      <c r="G23" s="263">
        <v>0</v>
      </c>
      <c r="H23" s="264">
        <v>0</v>
      </c>
      <c r="I23" s="259">
        <f>'[5]16η ΜΗΝΟΣ'!B20</f>
        <v>96</v>
      </c>
      <c r="J23" s="270">
        <f t="shared" si="1"/>
        <v>40</v>
      </c>
      <c r="K23" s="271">
        <f t="shared" si="2"/>
        <v>1.7142857142857142</v>
      </c>
    </row>
    <row r="24" spans="1:11" ht="13.5" thickBot="1" x14ac:dyDescent="0.25">
      <c r="A24" s="252" t="s">
        <v>69</v>
      </c>
      <c r="B24" s="262">
        <v>2559.39</v>
      </c>
      <c r="C24" s="257">
        <f t="shared" si="0"/>
        <v>554</v>
      </c>
      <c r="D24" s="263">
        <v>554</v>
      </c>
      <c r="E24" s="263">
        <v>0</v>
      </c>
      <c r="F24" s="263">
        <v>0</v>
      </c>
      <c r="G24" s="263">
        <v>0</v>
      </c>
      <c r="H24" s="264">
        <v>0</v>
      </c>
      <c r="I24" s="259">
        <f>'[5]16η ΜΗΝΟΣ'!B21</f>
        <v>654</v>
      </c>
      <c r="J24" s="260">
        <f t="shared" si="1"/>
        <v>100</v>
      </c>
      <c r="K24" s="261">
        <f t="shared" si="2"/>
        <v>1.1805054151624548</v>
      </c>
    </row>
    <row r="25" spans="1:11" ht="13.5" thickBot="1" x14ac:dyDescent="0.25">
      <c r="A25" s="252" t="s">
        <v>70</v>
      </c>
      <c r="B25" s="262">
        <v>1845</v>
      </c>
      <c r="C25" s="257">
        <f t="shared" si="0"/>
        <v>431</v>
      </c>
      <c r="D25" s="263">
        <v>431</v>
      </c>
      <c r="E25" s="263">
        <v>0</v>
      </c>
      <c r="F25" s="263">
        <v>0</v>
      </c>
      <c r="G25" s="263">
        <v>0</v>
      </c>
      <c r="H25" s="264">
        <v>0</v>
      </c>
      <c r="I25" s="259">
        <f>'[5]16η ΜΗΝΟΣ'!B32</f>
        <v>427</v>
      </c>
      <c r="J25" s="260">
        <f t="shared" si="1"/>
        <v>-4</v>
      </c>
      <c r="K25" s="261">
        <f t="shared" si="2"/>
        <v>0.99071925754060319</v>
      </c>
    </row>
    <row r="26" spans="1:11" ht="13.5" thickBot="1" x14ac:dyDescent="0.25">
      <c r="A26" s="252" t="s">
        <v>71</v>
      </c>
      <c r="B26" s="262">
        <v>1116</v>
      </c>
      <c r="C26" s="257">
        <f t="shared" si="0"/>
        <v>273</v>
      </c>
      <c r="D26" s="263">
        <v>273</v>
      </c>
      <c r="E26" s="263">
        <v>0</v>
      </c>
      <c r="F26" s="263">
        <v>0</v>
      </c>
      <c r="G26" s="263">
        <v>0</v>
      </c>
      <c r="H26" s="264">
        <v>0</v>
      </c>
      <c r="I26" s="259">
        <f>'[5]16η ΜΗΝΟΣ'!B22</f>
        <v>386</v>
      </c>
      <c r="J26" s="260">
        <f t="shared" si="1"/>
        <v>113</v>
      </c>
      <c r="K26" s="261">
        <f t="shared" si="2"/>
        <v>1.413919413919414</v>
      </c>
    </row>
    <row r="27" spans="1:11" ht="13.5" thickBot="1" x14ac:dyDescent="0.25">
      <c r="A27" s="252" t="s">
        <v>72</v>
      </c>
      <c r="B27" s="262">
        <v>201.97999999999996</v>
      </c>
      <c r="C27" s="257">
        <f t="shared" si="0"/>
        <v>45</v>
      </c>
      <c r="D27" s="263">
        <v>42</v>
      </c>
      <c r="E27" s="263">
        <v>0</v>
      </c>
      <c r="F27" s="263">
        <v>3</v>
      </c>
      <c r="G27" s="263">
        <v>0</v>
      </c>
      <c r="H27" s="264">
        <v>0</v>
      </c>
      <c r="I27" s="259">
        <f>'[5]16η ΜΗΝΟΣ'!B23</f>
        <v>49</v>
      </c>
      <c r="J27" s="260">
        <f t="shared" si="1"/>
        <v>4</v>
      </c>
      <c r="K27" s="261">
        <f t="shared" si="2"/>
        <v>1.0888888888888888</v>
      </c>
    </row>
    <row r="28" spans="1:11" ht="13.5" thickBot="1" x14ac:dyDescent="0.25">
      <c r="A28" s="252" t="s">
        <v>73</v>
      </c>
      <c r="B28" s="262">
        <v>1910</v>
      </c>
      <c r="C28" s="257">
        <f t="shared" si="0"/>
        <v>480</v>
      </c>
      <c r="D28" s="267">
        <v>480</v>
      </c>
      <c r="E28" s="263">
        <v>0</v>
      </c>
      <c r="F28" s="263">
        <v>0</v>
      </c>
      <c r="G28" s="263">
        <v>0</v>
      </c>
      <c r="H28" s="264">
        <v>0</v>
      </c>
      <c r="I28" s="259">
        <f>'[5]16η ΜΗΝΟΣ'!B33</f>
        <v>486</v>
      </c>
      <c r="J28" s="260">
        <f t="shared" si="1"/>
        <v>6</v>
      </c>
      <c r="K28" s="261">
        <f t="shared" si="2"/>
        <v>1.0125</v>
      </c>
    </row>
    <row r="29" spans="1:11" ht="13.5" customHeight="1" thickBot="1" x14ac:dyDescent="0.25">
      <c r="A29" s="252" t="s">
        <v>74</v>
      </c>
      <c r="B29" s="262">
        <v>1159.0600000000004</v>
      </c>
      <c r="C29" s="257">
        <f t="shared" si="0"/>
        <v>253</v>
      </c>
      <c r="D29" s="263">
        <v>253</v>
      </c>
      <c r="E29" s="263">
        <v>0</v>
      </c>
      <c r="F29" s="263">
        <v>0</v>
      </c>
      <c r="G29" s="263">
        <v>0</v>
      </c>
      <c r="H29" s="264">
        <v>0</v>
      </c>
      <c r="I29" s="259">
        <f>'[5]16η ΜΗΝΟΣ'!B11</f>
        <v>206</v>
      </c>
      <c r="J29" s="260">
        <f t="shared" si="1"/>
        <v>-47</v>
      </c>
      <c r="K29" s="261">
        <f t="shared" si="2"/>
        <v>0.81422924901185767</v>
      </c>
    </row>
    <row r="30" spans="1:11" ht="13.5" thickBot="1" x14ac:dyDescent="0.25">
      <c r="A30" s="252" t="s">
        <v>75</v>
      </c>
      <c r="B30" s="262">
        <v>2088.5100000000002</v>
      </c>
      <c r="C30" s="257">
        <f t="shared" si="0"/>
        <v>446</v>
      </c>
      <c r="D30" s="263">
        <v>446</v>
      </c>
      <c r="E30" s="263">
        <v>0</v>
      </c>
      <c r="F30" s="263">
        <v>0</v>
      </c>
      <c r="G30" s="263">
        <v>0</v>
      </c>
      <c r="H30" s="264">
        <v>0</v>
      </c>
      <c r="I30" s="259">
        <f>'[5]16η ΜΗΝΟΣ'!B34</f>
        <v>543</v>
      </c>
      <c r="J30" s="260">
        <f t="shared" si="1"/>
        <v>97</v>
      </c>
      <c r="K30" s="261">
        <f t="shared" si="2"/>
        <v>1.2174887892376682</v>
      </c>
    </row>
    <row r="31" spans="1:11" ht="26.25" thickBot="1" x14ac:dyDescent="0.25">
      <c r="A31" s="252" t="s">
        <v>76</v>
      </c>
      <c r="B31" s="262">
        <v>1312.2500000000002</v>
      </c>
      <c r="C31" s="257">
        <f t="shared" si="0"/>
        <v>302</v>
      </c>
      <c r="D31" s="263">
        <v>0</v>
      </c>
      <c r="E31" s="263">
        <v>0</v>
      </c>
      <c r="F31" s="263">
        <v>0</v>
      </c>
      <c r="G31" s="263">
        <v>302</v>
      </c>
      <c r="H31" s="264">
        <v>0</v>
      </c>
      <c r="I31" s="259">
        <f>'[5]16η ΜΗΝΟΣ'!B5</f>
        <v>245</v>
      </c>
      <c r="J31" s="260">
        <f t="shared" si="1"/>
        <v>-57</v>
      </c>
      <c r="K31" s="261">
        <f t="shared" si="2"/>
        <v>0.8112582781456954</v>
      </c>
    </row>
    <row r="32" spans="1:11" ht="13.5" thickBot="1" x14ac:dyDescent="0.25">
      <c r="A32" s="252" t="s">
        <v>77</v>
      </c>
      <c r="B32" s="262">
        <v>2400</v>
      </c>
      <c r="C32" s="257">
        <f t="shared" si="0"/>
        <v>600</v>
      </c>
      <c r="D32" s="263">
        <v>600</v>
      </c>
      <c r="E32" s="263">
        <v>0</v>
      </c>
      <c r="F32" s="263">
        <v>0</v>
      </c>
      <c r="G32" s="263">
        <v>0</v>
      </c>
      <c r="H32" s="264">
        <v>0</v>
      </c>
      <c r="I32" s="259">
        <f>'[5]16η ΜΗΝΟΣ'!B35</f>
        <v>604</v>
      </c>
      <c r="J32" s="260">
        <f t="shared" si="1"/>
        <v>4</v>
      </c>
      <c r="K32" s="261">
        <f t="shared" si="2"/>
        <v>1.0066666666666666</v>
      </c>
    </row>
    <row r="33" spans="1:11" ht="13.5" thickBot="1" x14ac:dyDescent="0.25">
      <c r="A33" s="252" t="s">
        <v>78</v>
      </c>
      <c r="B33" s="262">
        <v>234.85999999999999</v>
      </c>
      <c r="C33" s="257">
        <f t="shared" si="0"/>
        <v>53</v>
      </c>
      <c r="D33" s="263">
        <v>53</v>
      </c>
      <c r="E33" s="263">
        <v>0</v>
      </c>
      <c r="F33" s="263">
        <v>0</v>
      </c>
      <c r="G33" s="263">
        <v>0</v>
      </c>
      <c r="H33" s="264">
        <v>0</v>
      </c>
      <c r="I33" s="259">
        <f>'[5]16η ΜΗΝΟΣ'!B24</f>
        <v>124</v>
      </c>
      <c r="J33" s="260">
        <f t="shared" si="1"/>
        <v>71</v>
      </c>
      <c r="K33" s="261">
        <f t="shared" si="2"/>
        <v>2.3396226415094339</v>
      </c>
    </row>
    <row r="34" spans="1:11" ht="13.5" thickBot="1" x14ac:dyDescent="0.25">
      <c r="A34" s="252" t="s">
        <v>79</v>
      </c>
      <c r="B34" s="262">
        <v>545</v>
      </c>
      <c r="C34" s="257">
        <f t="shared" si="0"/>
        <v>127</v>
      </c>
      <c r="D34" s="263">
        <v>127</v>
      </c>
      <c r="E34" s="263">
        <v>0</v>
      </c>
      <c r="F34" s="263">
        <v>0</v>
      </c>
      <c r="G34" s="263">
        <v>0</v>
      </c>
      <c r="H34" s="264">
        <v>0</v>
      </c>
      <c r="I34" s="259">
        <f>'[5]16η ΜΗΝΟΣ'!B36</f>
        <v>210</v>
      </c>
      <c r="J34" s="260">
        <f t="shared" si="1"/>
        <v>83</v>
      </c>
      <c r="K34" s="261">
        <f t="shared" si="2"/>
        <v>1.6535433070866141</v>
      </c>
    </row>
    <row r="35" spans="1:11" ht="13.5" thickBot="1" x14ac:dyDescent="0.25">
      <c r="A35" s="252" t="s">
        <v>80</v>
      </c>
      <c r="B35" s="262">
        <v>1920</v>
      </c>
      <c r="C35" s="257">
        <f t="shared" si="0"/>
        <v>480</v>
      </c>
      <c r="D35" s="263">
        <v>480</v>
      </c>
      <c r="E35" s="263">
        <v>0</v>
      </c>
      <c r="F35" s="263">
        <v>0</v>
      </c>
      <c r="G35" s="263">
        <v>0</v>
      </c>
      <c r="H35" s="264">
        <v>0</v>
      </c>
      <c r="I35" s="259">
        <f>'[5]16η ΜΗΝΟΣ'!B25</f>
        <v>504</v>
      </c>
      <c r="J35" s="260">
        <f t="shared" si="1"/>
        <v>24</v>
      </c>
      <c r="K35" s="261">
        <f t="shared" si="2"/>
        <v>1.05</v>
      </c>
    </row>
    <row r="36" spans="1:11" ht="13.5" thickBot="1" x14ac:dyDescent="0.25">
      <c r="A36" s="252" t="s">
        <v>81</v>
      </c>
      <c r="B36" s="262">
        <v>361.9</v>
      </c>
      <c r="C36" s="257">
        <f t="shared" si="0"/>
        <v>82</v>
      </c>
      <c r="D36" s="263">
        <v>82</v>
      </c>
      <c r="E36" s="263">
        <v>0</v>
      </c>
      <c r="F36" s="263">
        <v>0</v>
      </c>
      <c r="G36" s="263">
        <v>0</v>
      </c>
      <c r="H36" s="264">
        <v>0</v>
      </c>
      <c r="I36" s="259">
        <f>'[5]16η ΜΗΝΟΣ'!B26</f>
        <v>129</v>
      </c>
      <c r="J36" s="260">
        <f t="shared" si="1"/>
        <v>47</v>
      </c>
      <c r="K36" s="261">
        <f t="shared" si="2"/>
        <v>1.5731707317073171</v>
      </c>
    </row>
    <row r="37" spans="1:11" ht="14.25" customHeight="1" thickBot="1" x14ac:dyDescent="0.25">
      <c r="A37" s="252" t="s">
        <v>82</v>
      </c>
      <c r="B37" s="272">
        <v>1236.3399999999999</v>
      </c>
      <c r="C37" s="257">
        <f t="shared" si="0"/>
        <v>261</v>
      </c>
      <c r="D37" s="273">
        <v>261</v>
      </c>
      <c r="E37" s="273">
        <v>0</v>
      </c>
      <c r="F37" s="273">
        <v>0</v>
      </c>
      <c r="G37" s="273">
        <v>0</v>
      </c>
      <c r="H37" s="274">
        <v>0</v>
      </c>
      <c r="I37" s="275">
        <f>'[5]16η ΜΗΝΟΣ'!B12</f>
        <v>211</v>
      </c>
      <c r="J37" s="276">
        <f t="shared" si="1"/>
        <v>-50</v>
      </c>
      <c r="K37" s="277">
        <f t="shared" si="2"/>
        <v>0.80842911877394641</v>
      </c>
    </row>
    <row r="38" spans="1:11" ht="13.5" thickBot="1" x14ac:dyDescent="0.25">
      <c r="A38" s="253" t="s">
        <v>45</v>
      </c>
      <c r="B38" s="254">
        <f>SUM(B4:B37)</f>
        <v>43520.453000000001</v>
      </c>
      <c r="C38" s="255">
        <f>SUM(C4:C37)</f>
        <v>9935</v>
      </c>
      <c r="D38" s="255">
        <f t="shared" ref="D38:H38" si="3">SUM(D4:D37)</f>
        <v>7632</v>
      </c>
      <c r="E38" s="255">
        <f t="shared" si="3"/>
        <v>325</v>
      </c>
      <c r="F38" s="255">
        <f t="shared" si="3"/>
        <v>769</v>
      </c>
      <c r="G38" s="255">
        <f t="shared" si="3"/>
        <v>1029</v>
      </c>
      <c r="H38" s="255">
        <f t="shared" si="3"/>
        <v>180</v>
      </c>
      <c r="I38" s="255">
        <f>SUM(I4:I37)</f>
        <v>10700</v>
      </c>
      <c r="J38" s="115"/>
      <c r="K38" s="116"/>
    </row>
    <row r="39" spans="1:11" x14ac:dyDescent="0.2">
      <c r="B39" s="98"/>
      <c r="C39" s="99"/>
      <c r="D39" s="99"/>
    </row>
    <row r="42" spans="1:11" x14ac:dyDescent="0.2">
      <c r="I42" s="99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A2" sqref="A2:A3"/>
    </sheetView>
  </sheetViews>
  <sheetFormatPr defaultRowHeight="12.75" x14ac:dyDescent="0.2"/>
  <cols>
    <col min="1" max="1" width="39.85546875" style="76" customWidth="1"/>
    <col min="2" max="2" width="8.5703125" style="76" bestFit="1" customWidth="1"/>
    <col min="3" max="3" width="13.42578125" style="76" customWidth="1"/>
    <col min="4" max="4" width="10.7109375" style="76" customWidth="1"/>
    <col min="5" max="5" width="9.28515625" style="76" customWidth="1"/>
    <col min="6" max="6" width="12.28515625" style="76" customWidth="1"/>
    <col min="7" max="7" width="13.85546875" style="76" customWidth="1"/>
    <col min="8" max="8" width="11.7109375" style="76" customWidth="1"/>
    <col min="9" max="9" width="13.42578125" style="76" customWidth="1"/>
    <col min="10" max="10" width="8.28515625" style="76" bestFit="1" customWidth="1"/>
    <col min="11" max="11" width="8.85546875" style="76" bestFit="1" customWidth="1"/>
    <col min="12" max="16384" width="9.140625" style="76"/>
  </cols>
  <sheetData>
    <row r="1" spans="1:11" ht="13.5" thickBot="1" x14ac:dyDescent="0.25">
      <c r="A1" s="144" t="s">
        <v>109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13.5" thickBot="1" x14ac:dyDescent="0.25">
      <c r="A2" s="134" t="s">
        <v>1</v>
      </c>
      <c r="B2" s="77" t="s">
        <v>2</v>
      </c>
      <c r="C2" s="136" t="s">
        <v>3</v>
      </c>
      <c r="D2" s="138" t="s">
        <v>4</v>
      </c>
      <c r="E2" s="140" t="s">
        <v>5</v>
      </c>
      <c r="F2" s="140" t="s">
        <v>6</v>
      </c>
      <c r="G2" s="140" t="s">
        <v>7</v>
      </c>
      <c r="H2" s="136" t="s">
        <v>8</v>
      </c>
      <c r="I2" s="142" t="s">
        <v>9</v>
      </c>
      <c r="J2" s="132" t="s">
        <v>10</v>
      </c>
      <c r="K2" s="133"/>
    </row>
    <row r="3" spans="1:11" ht="13.5" thickBot="1" x14ac:dyDescent="0.25">
      <c r="A3" s="135"/>
      <c r="B3" s="78"/>
      <c r="C3" s="137"/>
      <c r="D3" s="139"/>
      <c r="E3" s="141"/>
      <c r="F3" s="141"/>
      <c r="G3" s="141"/>
      <c r="H3" s="137"/>
      <c r="I3" s="143"/>
      <c r="J3" s="79" t="s">
        <v>11</v>
      </c>
      <c r="K3" s="80" t="s">
        <v>12</v>
      </c>
    </row>
    <row r="4" spans="1:11" ht="13.5" thickBot="1" x14ac:dyDescent="0.25">
      <c r="A4" s="252" t="s">
        <v>50</v>
      </c>
      <c r="B4" s="256">
        <v>988.19999999999914</v>
      </c>
      <c r="C4" s="257">
        <v>178</v>
      </c>
      <c r="D4" s="257">
        <v>0</v>
      </c>
      <c r="E4" s="257">
        <v>0</v>
      </c>
      <c r="F4" s="257">
        <v>0</v>
      </c>
      <c r="G4" s="257">
        <v>178</v>
      </c>
      <c r="H4" s="258">
        <v>0</v>
      </c>
      <c r="I4" s="259">
        <f>'[6]1η ΜΗΝΟΣ'!B3</f>
        <v>134</v>
      </c>
      <c r="J4" s="260">
        <f>I4-C4</f>
        <v>-44</v>
      </c>
      <c r="K4" s="261">
        <f>I4/C4</f>
        <v>0.7528089887640449</v>
      </c>
    </row>
    <row r="5" spans="1:11" ht="13.5" thickBot="1" x14ac:dyDescent="0.25">
      <c r="A5" s="252" t="s">
        <v>51</v>
      </c>
      <c r="B5" s="262">
        <v>840</v>
      </c>
      <c r="C5" s="263">
        <v>210</v>
      </c>
      <c r="D5" s="263">
        <v>210</v>
      </c>
      <c r="E5" s="263">
        <v>0</v>
      </c>
      <c r="F5" s="263">
        <v>0</v>
      </c>
      <c r="G5" s="263">
        <v>0</v>
      </c>
      <c r="H5" s="264">
        <v>0</v>
      </c>
      <c r="I5" s="259">
        <f>'[6]1η ΜΗΝΟΣ'!B27</f>
        <v>223</v>
      </c>
      <c r="J5" s="260">
        <f t="shared" ref="J5:J37" si="0">I5-C5</f>
        <v>13</v>
      </c>
      <c r="K5" s="261">
        <f t="shared" ref="K5:K37" si="1">I5/C5</f>
        <v>1.0619047619047619</v>
      </c>
    </row>
    <row r="6" spans="1:11" ht="13.5" thickBot="1" x14ac:dyDescent="0.25">
      <c r="A6" s="252" t="s">
        <v>52</v>
      </c>
      <c r="B6" s="262">
        <v>427.94</v>
      </c>
      <c r="C6" s="263">
        <v>102</v>
      </c>
      <c r="D6" s="263">
        <v>102</v>
      </c>
      <c r="E6" s="263">
        <v>0</v>
      </c>
      <c r="F6" s="263">
        <v>0</v>
      </c>
      <c r="G6" s="263">
        <v>0</v>
      </c>
      <c r="H6" s="264">
        <v>0</v>
      </c>
      <c r="I6" s="259">
        <f>'[6]1η ΜΗΝΟΣ'!B13</f>
        <v>147</v>
      </c>
      <c r="J6" s="260">
        <f t="shared" si="0"/>
        <v>45</v>
      </c>
      <c r="K6" s="261">
        <f t="shared" si="1"/>
        <v>1.4411764705882353</v>
      </c>
    </row>
    <row r="7" spans="1:11" ht="13.5" thickBot="1" x14ac:dyDescent="0.25">
      <c r="A7" s="252" t="s">
        <v>53</v>
      </c>
      <c r="B7" s="262">
        <v>1073.7699999999995</v>
      </c>
      <c r="C7" s="263">
        <v>217</v>
      </c>
      <c r="D7" s="263">
        <v>39</v>
      </c>
      <c r="E7" s="263">
        <v>178</v>
      </c>
      <c r="F7" s="263">
        <v>0</v>
      </c>
      <c r="G7" s="263">
        <v>0</v>
      </c>
      <c r="H7" s="264">
        <v>0</v>
      </c>
      <c r="I7" s="259">
        <f>'[6]1η ΜΗΝΟΣ'!B7</f>
        <v>238</v>
      </c>
      <c r="J7" s="260">
        <f t="shared" si="0"/>
        <v>21</v>
      </c>
      <c r="K7" s="261">
        <f t="shared" si="1"/>
        <v>1.096774193548387</v>
      </c>
    </row>
    <row r="8" spans="1:11" ht="14.25" customHeight="1" thickBot="1" x14ac:dyDescent="0.25">
      <c r="A8" s="252" t="s">
        <v>54</v>
      </c>
      <c r="B8" s="262">
        <v>232.8</v>
      </c>
      <c r="C8" s="263">
        <v>54</v>
      </c>
      <c r="D8" s="263">
        <v>0</v>
      </c>
      <c r="E8" s="263">
        <v>54</v>
      </c>
      <c r="F8" s="263">
        <v>0</v>
      </c>
      <c r="G8" s="263">
        <v>0</v>
      </c>
      <c r="H8" s="264">
        <v>0</v>
      </c>
      <c r="I8" s="259">
        <f>'[6]1η ΜΗΝΟΣ'!B8</f>
        <v>111</v>
      </c>
      <c r="J8" s="260">
        <f t="shared" si="0"/>
        <v>57</v>
      </c>
      <c r="K8" s="261">
        <f t="shared" si="1"/>
        <v>2.0555555555555554</v>
      </c>
    </row>
    <row r="9" spans="1:11" ht="13.5" thickBot="1" x14ac:dyDescent="0.25">
      <c r="A9" s="252" t="s">
        <v>55</v>
      </c>
      <c r="B9" s="262">
        <v>2400</v>
      </c>
      <c r="C9" s="263">
        <v>600</v>
      </c>
      <c r="D9" s="263">
        <v>600</v>
      </c>
      <c r="E9" s="263">
        <v>0</v>
      </c>
      <c r="F9" s="263">
        <v>0</v>
      </c>
      <c r="G9" s="263">
        <v>0</v>
      </c>
      <c r="H9" s="264">
        <v>0</v>
      </c>
      <c r="I9" s="259">
        <f>'[6]1η ΜΗΝΟΣ'!B28</f>
        <v>599</v>
      </c>
      <c r="J9" s="260">
        <f t="shared" si="0"/>
        <v>-1</v>
      </c>
      <c r="K9" s="261">
        <f t="shared" si="1"/>
        <v>0.99833333333333329</v>
      </c>
    </row>
    <row r="10" spans="1:11" ht="13.5" thickBot="1" x14ac:dyDescent="0.25">
      <c r="A10" s="252" t="s">
        <v>56</v>
      </c>
      <c r="B10" s="262">
        <v>2400</v>
      </c>
      <c r="C10" s="263">
        <v>600</v>
      </c>
      <c r="D10" s="263">
        <v>600</v>
      </c>
      <c r="E10" s="263">
        <v>0</v>
      </c>
      <c r="F10" s="263">
        <v>0</v>
      </c>
      <c r="G10" s="263">
        <v>0</v>
      </c>
      <c r="H10" s="264">
        <v>0</v>
      </c>
      <c r="I10" s="259">
        <f>'[6]1η ΜΗΝΟΣ'!B29</f>
        <v>575</v>
      </c>
      <c r="J10" s="260">
        <f t="shared" si="0"/>
        <v>-25</v>
      </c>
      <c r="K10" s="261">
        <f t="shared" si="1"/>
        <v>0.95833333333333337</v>
      </c>
    </row>
    <row r="11" spans="1:11" ht="13.5" thickBot="1" x14ac:dyDescent="0.25">
      <c r="A11" s="252" t="s">
        <v>57</v>
      </c>
      <c r="B11" s="262">
        <v>1645.1499999999987</v>
      </c>
      <c r="C11" s="263">
        <v>358</v>
      </c>
      <c r="D11" s="263">
        <v>259</v>
      </c>
      <c r="E11" s="263">
        <v>0</v>
      </c>
      <c r="F11" s="263">
        <v>15</v>
      </c>
      <c r="G11" s="263">
        <v>0</v>
      </c>
      <c r="H11" s="264">
        <v>84</v>
      </c>
      <c r="I11" s="259">
        <f>'[6]1η ΜΗΝΟΣ'!B14</f>
        <v>481</v>
      </c>
      <c r="J11" s="260">
        <f t="shared" si="0"/>
        <v>123</v>
      </c>
      <c r="K11" s="261">
        <f t="shared" si="1"/>
        <v>1.3435754189944134</v>
      </c>
    </row>
    <row r="12" spans="1:11" ht="26.25" thickBot="1" x14ac:dyDescent="0.25">
      <c r="A12" s="252" t="s">
        <v>58</v>
      </c>
      <c r="B12" s="262">
        <v>2821.03</v>
      </c>
      <c r="C12" s="263">
        <v>655</v>
      </c>
      <c r="D12" s="263">
        <v>0</v>
      </c>
      <c r="E12" s="263">
        <v>0</v>
      </c>
      <c r="F12" s="263">
        <v>625</v>
      </c>
      <c r="G12" s="263">
        <v>30</v>
      </c>
      <c r="H12" s="264">
        <v>0</v>
      </c>
      <c r="I12" s="259">
        <f>'[6]1η ΜΗΝΟΣ'!B30</f>
        <v>387</v>
      </c>
      <c r="J12" s="260">
        <f t="shared" si="0"/>
        <v>-268</v>
      </c>
      <c r="K12" s="261">
        <f t="shared" si="1"/>
        <v>0.59083969465648856</v>
      </c>
    </row>
    <row r="13" spans="1:11" ht="13.5" thickBot="1" x14ac:dyDescent="0.25">
      <c r="A13" s="252" t="s">
        <v>59</v>
      </c>
      <c r="B13" s="262">
        <v>294.94</v>
      </c>
      <c r="C13" s="263">
        <v>66</v>
      </c>
      <c r="D13" s="263">
        <v>66</v>
      </c>
      <c r="E13" s="263">
        <v>0</v>
      </c>
      <c r="F13" s="263">
        <v>0</v>
      </c>
      <c r="G13" s="263">
        <v>0</v>
      </c>
      <c r="H13" s="264">
        <v>0</v>
      </c>
      <c r="I13" s="259">
        <f>'[6]1η ΜΗΝΟΣ'!B15</f>
        <v>117</v>
      </c>
      <c r="J13" s="260">
        <f t="shared" si="0"/>
        <v>51</v>
      </c>
      <c r="K13" s="261">
        <f t="shared" si="1"/>
        <v>1.7727272727272727</v>
      </c>
    </row>
    <row r="14" spans="1:11" ht="13.5" thickBot="1" x14ac:dyDescent="0.25">
      <c r="A14" s="252" t="s">
        <v>60</v>
      </c>
      <c r="B14" s="262">
        <v>144.1</v>
      </c>
      <c r="C14" s="263">
        <v>32</v>
      </c>
      <c r="D14" s="263">
        <v>32</v>
      </c>
      <c r="E14" s="263">
        <v>0</v>
      </c>
      <c r="F14" s="263">
        <v>0</v>
      </c>
      <c r="G14" s="263">
        <v>0</v>
      </c>
      <c r="H14" s="264">
        <v>0</v>
      </c>
      <c r="I14" s="259">
        <f>'[6]1η ΜΗΝΟΣ'!B6</f>
        <v>41</v>
      </c>
      <c r="J14" s="260">
        <f t="shared" si="0"/>
        <v>9</v>
      </c>
      <c r="K14" s="261">
        <f t="shared" si="1"/>
        <v>1.28125</v>
      </c>
    </row>
    <row r="15" spans="1:11" ht="26.25" thickBot="1" x14ac:dyDescent="0.25">
      <c r="A15" s="252" t="s">
        <v>61</v>
      </c>
      <c r="B15" s="262">
        <v>1191.1100000000004</v>
      </c>
      <c r="C15" s="263">
        <v>274</v>
      </c>
      <c r="D15" s="263">
        <v>0</v>
      </c>
      <c r="E15" s="263">
        <v>63</v>
      </c>
      <c r="F15" s="263">
        <v>0</v>
      </c>
      <c r="G15" s="263">
        <v>211</v>
      </c>
      <c r="H15" s="264">
        <v>0</v>
      </c>
      <c r="I15" s="259">
        <f>'[6]1η ΜΗΝΟΣ'!B9</f>
        <v>168</v>
      </c>
      <c r="J15" s="260">
        <f t="shared" si="0"/>
        <v>-106</v>
      </c>
      <c r="K15" s="261">
        <f t="shared" si="1"/>
        <v>0.61313868613138689</v>
      </c>
    </row>
    <row r="16" spans="1:11" ht="26.25" thickBot="1" x14ac:dyDescent="0.25">
      <c r="A16" s="252" t="s">
        <v>62</v>
      </c>
      <c r="B16" s="262">
        <v>1280.4500000000003</v>
      </c>
      <c r="C16" s="263">
        <v>308</v>
      </c>
      <c r="D16" s="263">
        <v>0</v>
      </c>
      <c r="E16" s="263">
        <v>0</v>
      </c>
      <c r="F16" s="263">
        <v>0</v>
      </c>
      <c r="G16" s="263">
        <v>308</v>
      </c>
      <c r="H16" s="264">
        <v>0</v>
      </c>
      <c r="I16" s="259">
        <f>'[6]1η ΜΗΝΟΣ'!B4</f>
        <v>273</v>
      </c>
      <c r="J16" s="260">
        <f t="shared" si="0"/>
        <v>-35</v>
      </c>
      <c r="K16" s="261">
        <f t="shared" si="1"/>
        <v>0.88636363636363635</v>
      </c>
    </row>
    <row r="17" spans="1:11" ht="30.75" customHeight="1" thickBot="1" x14ac:dyDescent="0.25">
      <c r="A17" s="252" t="s">
        <v>63</v>
      </c>
      <c r="B17" s="262">
        <v>432</v>
      </c>
      <c r="C17" s="263">
        <v>96</v>
      </c>
      <c r="D17" s="263">
        <v>0</v>
      </c>
      <c r="E17" s="263">
        <v>0</v>
      </c>
      <c r="F17" s="263">
        <v>0</v>
      </c>
      <c r="G17" s="263">
        <v>0</v>
      </c>
      <c r="H17" s="264">
        <v>96</v>
      </c>
      <c r="I17" s="259">
        <f>'[6]1η ΜΗΝΟΣ'!B10</f>
        <v>39</v>
      </c>
      <c r="J17" s="260">
        <f t="shared" si="0"/>
        <v>-57</v>
      </c>
      <c r="K17" s="261">
        <f t="shared" si="1"/>
        <v>0.40625</v>
      </c>
    </row>
    <row r="18" spans="1:11" ht="13.5" thickBot="1" x14ac:dyDescent="0.25">
      <c r="A18" s="252" t="s">
        <v>64</v>
      </c>
      <c r="B18" s="262">
        <v>860.85300000000052</v>
      </c>
      <c r="C18" s="263">
        <v>138</v>
      </c>
      <c r="D18" s="263">
        <v>138</v>
      </c>
      <c r="E18" s="263">
        <v>0</v>
      </c>
      <c r="F18" s="263">
        <v>0</v>
      </c>
      <c r="G18" s="263">
        <v>0</v>
      </c>
      <c r="H18" s="264">
        <v>0</v>
      </c>
      <c r="I18" s="259">
        <f>'[6]1η ΜΗΝΟΣ'!B31</f>
        <v>204</v>
      </c>
      <c r="J18" s="260">
        <f t="shared" si="0"/>
        <v>66</v>
      </c>
      <c r="K18" s="261">
        <f t="shared" si="1"/>
        <v>1.4782608695652173</v>
      </c>
    </row>
    <row r="19" spans="1:11" ht="13.5" thickBot="1" x14ac:dyDescent="0.25">
      <c r="A19" s="252" t="s">
        <v>65</v>
      </c>
      <c r="B19" s="262">
        <v>721.3000000000003</v>
      </c>
      <c r="C19" s="263">
        <v>162</v>
      </c>
      <c r="D19" s="263">
        <v>162</v>
      </c>
      <c r="E19" s="263">
        <v>0</v>
      </c>
      <c r="F19" s="263">
        <v>0</v>
      </c>
      <c r="G19" s="263">
        <v>0</v>
      </c>
      <c r="H19" s="264">
        <v>0</v>
      </c>
      <c r="I19" s="259">
        <f>'[6]1η ΜΗΝΟΣ'!B16</f>
        <v>327</v>
      </c>
      <c r="J19" s="260">
        <f t="shared" si="0"/>
        <v>165</v>
      </c>
      <c r="K19" s="261">
        <f t="shared" si="1"/>
        <v>2.0185185185185186</v>
      </c>
    </row>
    <row r="20" spans="1:11" ht="13.5" thickBot="1" x14ac:dyDescent="0.25">
      <c r="A20" s="252" t="s">
        <v>66</v>
      </c>
      <c r="B20" s="262">
        <v>188.3</v>
      </c>
      <c r="C20" s="263">
        <v>46</v>
      </c>
      <c r="D20" s="263">
        <v>16</v>
      </c>
      <c r="E20" s="263">
        <v>30</v>
      </c>
      <c r="F20" s="263">
        <v>0</v>
      </c>
      <c r="G20" s="263">
        <v>0</v>
      </c>
      <c r="H20" s="264">
        <v>0</v>
      </c>
      <c r="I20" s="259">
        <f>'[6]1η ΜΗΝΟΣ'!B17</f>
        <v>21</v>
      </c>
      <c r="J20" s="260">
        <f t="shared" si="0"/>
        <v>-25</v>
      </c>
      <c r="K20" s="261">
        <f t="shared" si="1"/>
        <v>0.45652173913043476</v>
      </c>
    </row>
    <row r="21" spans="1:11" s="90" customFormat="1" ht="13.5" thickBot="1" x14ac:dyDescent="0.25">
      <c r="A21" s="252" t="s">
        <v>67</v>
      </c>
      <c r="B21" s="265">
        <v>5589.83</v>
      </c>
      <c r="C21" s="266">
        <f t="shared" ref="C21:C22" si="2">SUM(D21:H21)</f>
        <v>1222</v>
      </c>
      <c r="D21" s="267">
        <v>1222</v>
      </c>
      <c r="E21" s="267">
        <v>0</v>
      </c>
      <c r="F21" s="267">
        <v>0</v>
      </c>
      <c r="G21" s="267">
        <v>0</v>
      </c>
      <c r="H21" s="268">
        <v>0</v>
      </c>
      <c r="I21" s="259">
        <f>'[6]1η ΜΗΝΟΣ'!B18</f>
        <v>1543</v>
      </c>
      <c r="J21" s="270">
        <f t="shared" si="0"/>
        <v>321</v>
      </c>
      <c r="K21" s="271">
        <f t="shared" si="1"/>
        <v>1.2626841243862521</v>
      </c>
    </row>
    <row r="22" spans="1:11" s="91" customFormat="1" ht="13.5" thickBot="1" x14ac:dyDescent="0.25">
      <c r="A22" s="252" t="s">
        <v>83</v>
      </c>
      <c r="B22" s="265">
        <v>849.23</v>
      </c>
      <c r="C22" s="266">
        <f t="shared" si="2"/>
        <v>174</v>
      </c>
      <c r="D22" s="267">
        <v>48</v>
      </c>
      <c r="E22" s="267">
        <v>0</v>
      </c>
      <c r="F22" s="267">
        <v>126</v>
      </c>
      <c r="G22" s="267">
        <v>0</v>
      </c>
      <c r="H22" s="268">
        <v>0</v>
      </c>
      <c r="I22" s="259">
        <f>'[6]1η ΜΗΝΟΣ'!B19</f>
        <v>161</v>
      </c>
      <c r="J22" s="270">
        <f t="shared" si="0"/>
        <v>-13</v>
      </c>
      <c r="K22" s="271">
        <f t="shared" si="1"/>
        <v>0.92528735632183912</v>
      </c>
    </row>
    <row r="23" spans="1:11" ht="13.5" thickBot="1" x14ac:dyDescent="0.25">
      <c r="A23" s="252" t="s">
        <v>68</v>
      </c>
      <c r="B23" s="262">
        <v>249.16</v>
      </c>
      <c r="C23" s="263">
        <v>56</v>
      </c>
      <c r="D23" s="263">
        <v>56</v>
      </c>
      <c r="E23" s="263">
        <v>0</v>
      </c>
      <c r="F23" s="263">
        <v>0</v>
      </c>
      <c r="G23" s="263">
        <v>0</v>
      </c>
      <c r="H23" s="264">
        <v>0</v>
      </c>
      <c r="I23" s="259">
        <f>'[6]1η ΜΗΝΟΣ'!B20</f>
        <v>99</v>
      </c>
      <c r="J23" s="260">
        <f t="shared" si="0"/>
        <v>43</v>
      </c>
      <c r="K23" s="261">
        <f t="shared" si="1"/>
        <v>1.7678571428571428</v>
      </c>
    </row>
    <row r="24" spans="1:11" ht="13.5" thickBot="1" x14ac:dyDescent="0.25">
      <c r="A24" s="252" t="s">
        <v>69</v>
      </c>
      <c r="B24" s="262">
        <v>2559.39</v>
      </c>
      <c r="C24" s="263">
        <v>554</v>
      </c>
      <c r="D24" s="263">
        <v>554</v>
      </c>
      <c r="E24" s="263">
        <v>0</v>
      </c>
      <c r="F24" s="263">
        <v>0</v>
      </c>
      <c r="G24" s="263">
        <v>0</v>
      </c>
      <c r="H24" s="264">
        <v>0</v>
      </c>
      <c r="I24" s="259">
        <f>'[6]1η ΜΗΝΟΣ'!B21</f>
        <v>679</v>
      </c>
      <c r="J24" s="260">
        <f t="shared" si="0"/>
        <v>125</v>
      </c>
      <c r="K24" s="261">
        <f t="shared" si="1"/>
        <v>1.2256317689530687</v>
      </c>
    </row>
    <row r="25" spans="1:11" ht="13.5" thickBot="1" x14ac:dyDescent="0.25">
      <c r="A25" s="252" t="s">
        <v>70</v>
      </c>
      <c r="B25" s="262">
        <v>1845</v>
      </c>
      <c r="C25" s="263">
        <v>431</v>
      </c>
      <c r="D25" s="263">
        <v>431</v>
      </c>
      <c r="E25" s="263">
        <v>0</v>
      </c>
      <c r="F25" s="263">
        <v>0</v>
      </c>
      <c r="G25" s="263">
        <v>0</v>
      </c>
      <c r="H25" s="264">
        <v>0</v>
      </c>
      <c r="I25" s="259">
        <f>'[6]1η ΜΗΝΟΣ'!B32</f>
        <v>452</v>
      </c>
      <c r="J25" s="260">
        <f t="shared" si="0"/>
        <v>21</v>
      </c>
      <c r="K25" s="261">
        <f t="shared" si="1"/>
        <v>1.048723897911833</v>
      </c>
    </row>
    <row r="26" spans="1:11" ht="13.5" thickBot="1" x14ac:dyDescent="0.25">
      <c r="A26" s="252" t="s">
        <v>71</v>
      </c>
      <c r="B26" s="262">
        <v>1116</v>
      </c>
      <c r="C26" s="263">
        <v>273</v>
      </c>
      <c r="D26" s="263">
        <v>273</v>
      </c>
      <c r="E26" s="263">
        <v>0</v>
      </c>
      <c r="F26" s="263">
        <v>0</v>
      </c>
      <c r="G26" s="263">
        <v>0</v>
      </c>
      <c r="H26" s="264">
        <v>0</v>
      </c>
      <c r="I26" s="259">
        <f>'[6]1η ΜΗΝΟΣ'!B22</f>
        <v>396</v>
      </c>
      <c r="J26" s="260">
        <f t="shared" si="0"/>
        <v>123</v>
      </c>
      <c r="K26" s="261">
        <f t="shared" si="1"/>
        <v>1.4505494505494505</v>
      </c>
    </row>
    <row r="27" spans="1:11" ht="13.5" thickBot="1" x14ac:dyDescent="0.25">
      <c r="A27" s="278" t="s">
        <v>72</v>
      </c>
      <c r="B27" s="262">
        <v>201.97999999999996</v>
      </c>
      <c r="C27" s="263">
        <v>45</v>
      </c>
      <c r="D27" s="263">
        <v>42</v>
      </c>
      <c r="E27" s="263">
        <v>0</v>
      </c>
      <c r="F27" s="263">
        <v>3</v>
      </c>
      <c r="G27" s="263">
        <v>0</v>
      </c>
      <c r="H27" s="264">
        <v>0</v>
      </c>
      <c r="I27" s="259">
        <f>'[6]1η ΜΗΝΟΣ'!B23</f>
        <v>55</v>
      </c>
      <c r="J27" s="260">
        <f t="shared" si="0"/>
        <v>10</v>
      </c>
      <c r="K27" s="261">
        <f t="shared" si="1"/>
        <v>1.2222222222222223</v>
      </c>
    </row>
    <row r="28" spans="1:11" ht="13.5" thickBot="1" x14ac:dyDescent="0.25">
      <c r="A28" s="252" t="s">
        <v>73</v>
      </c>
      <c r="B28" s="262">
        <v>1910</v>
      </c>
      <c r="C28" s="263">
        <v>480</v>
      </c>
      <c r="D28" s="267">
        <v>480</v>
      </c>
      <c r="E28" s="263">
        <v>0</v>
      </c>
      <c r="F28" s="263">
        <v>0</v>
      </c>
      <c r="G28" s="263">
        <v>0</v>
      </c>
      <c r="H28" s="264">
        <v>0</v>
      </c>
      <c r="I28" s="259">
        <f>'[6]1η ΜΗΝΟΣ'!B33</f>
        <v>516</v>
      </c>
      <c r="J28" s="260">
        <f t="shared" si="0"/>
        <v>36</v>
      </c>
      <c r="K28" s="261">
        <f t="shared" si="1"/>
        <v>1.075</v>
      </c>
    </row>
    <row r="29" spans="1:11" ht="26.25" thickBot="1" x14ac:dyDescent="0.25">
      <c r="A29" s="252" t="s">
        <v>74</v>
      </c>
      <c r="B29" s="262">
        <v>1159.0600000000004</v>
      </c>
      <c r="C29" s="263">
        <v>253</v>
      </c>
      <c r="D29" s="263">
        <v>253</v>
      </c>
      <c r="E29" s="263">
        <v>0</v>
      </c>
      <c r="F29" s="263">
        <v>0</v>
      </c>
      <c r="G29" s="263">
        <v>0</v>
      </c>
      <c r="H29" s="264">
        <v>0</v>
      </c>
      <c r="I29" s="259">
        <f>'[6]1η ΜΗΝΟΣ'!B11</f>
        <v>206</v>
      </c>
      <c r="J29" s="260">
        <f t="shared" si="0"/>
        <v>-47</v>
      </c>
      <c r="K29" s="261">
        <f t="shared" si="1"/>
        <v>0.81422924901185767</v>
      </c>
    </row>
    <row r="30" spans="1:11" ht="13.5" thickBot="1" x14ac:dyDescent="0.25">
      <c r="A30" s="252" t="s">
        <v>75</v>
      </c>
      <c r="B30" s="262">
        <v>2088.5100000000002</v>
      </c>
      <c r="C30" s="263">
        <v>446</v>
      </c>
      <c r="D30" s="263">
        <v>446</v>
      </c>
      <c r="E30" s="263">
        <v>0</v>
      </c>
      <c r="F30" s="263">
        <v>0</v>
      </c>
      <c r="G30" s="263">
        <v>0</v>
      </c>
      <c r="H30" s="264">
        <v>0</v>
      </c>
      <c r="I30" s="259">
        <f>'[6]1η ΜΗΝΟΣ'!B34</f>
        <v>538</v>
      </c>
      <c r="J30" s="260">
        <f t="shared" si="0"/>
        <v>92</v>
      </c>
      <c r="K30" s="261">
        <f t="shared" si="1"/>
        <v>1.2062780269058295</v>
      </c>
    </row>
    <row r="31" spans="1:11" ht="26.25" thickBot="1" x14ac:dyDescent="0.25">
      <c r="A31" s="252" t="s">
        <v>76</v>
      </c>
      <c r="B31" s="262">
        <v>1312.2500000000002</v>
      </c>
      <c r="C31" s="263">
        <v>302</v>
      </c>
      <c r="D31" s="263">
        <v>0</v>
      </c>
      <c r="E31" s="263">
        <v>0</v>
      </c>
      <c r="F31" s="263">
        <v>0</v>
      </c>
      <c r="G31" s="263">
        <v>302</v>
      </c>
      <c r="H31" s="264">
        <v>0</v>
      </c>
      <c r="I31" s="259">
        <f>'[6]1η ΜΗΝΟΣ'!B5</f>
        <v>224</v>
      </c>
      <c r="J31" s="260">
        <f t="shared" si="0"/>
        <v>-78</v>
      </c>
      <c r="K31" s="261">
        <f t="shared" si="1"/>
        <v>0.74172185430463577</v>
      </c>
    </row>
    <row r="32" spans="1:11" ht="13.5" thickBot="1" x14ac:dyDescent="0.25">
      <c r="A32" s="252" t="s">
        <v>77</v>
      </c>
      <c r="B32" s="262">
        <v>2400</v>
      </c>
      <c r="C32" s="263">
        <v>600</v>
      </c>
      <c r="D32" s="263">
        <v>600</v>
      </c>
      <c r="E32" s="263">
        <v>0</v>
      </c>
      <c r="F32" s="263">
        <v>0</v>
      </c>
      <c r="G32" s="263">
        <v>0</v>
      </c>
      <c r="H32" s="264">
        <v>0</v>
      </c>
      <c r="I32" s="259">
        <f>'[6]1η ΜΗΝΟΣ'!B35</f>
        <v>623</v>
      </c>
      <c r="J32" s="260">
        <f t="shared" si="0"/>
        <v>23</v>
      </c>
      <c r="K32" s="261">
        <f t="shared" si="1"/>
        <v>1.0383333333333333</v>
      </c>
    </row>
    <row r="33" spans="1:11" ht="13.5" thickBot="1" x14ac:dyDescent="0.25">
      <c r="A33" s="252" t="s">
        <v>84</v>
      </c>
      <c r="B33" s="262">
        <v>234.85999999999999</v>
      </c>
      <c r="C33" s="263">
        <v>53</v>
      </c>
      <c r="D33" s="263">
        <v>53</v>
      </c>
      <c r="E33" s="263">
        <v>0</v>
      </c>
      <c r="F33" s="263">
        <v>0</v>
      </c>
      <c r="G33" s="263">
        <v>0</v>
      </c>
      <c r="H33" s="264">
        <v>0</v>
      </c>
      <c r="I33" s="259">
        <f>'[6]1η ΜΗΝΟΣ'!B24</f>
        <v>132</v>
      </c>
      <c r="J33" s="260">
        <f t="shared" si="0"/>
        <v>79</v>
      </c>
      <c r="K33" s="261">
        <f t="shared" si="1"/>
        <v>2.4905660377358489</v>
      </c>
    </row>
    <row r="34" spans="1:11" ht="13.5" thickBot="1" x14ac:dyDescent="0.25">
      <c r="A34" s="252" t="s">
        <v>79</v>
      </c>
      <c r="B34" s="262">
        <v>545</v>
      </c>
      <c r="C34" s="263">
        <v>127</v>
      </c>
      <c r="D34" s="263">
        <v>127</v>
      </c>
      <c r="E34" s="263">
        <v>0</v>
      </c>
      <c r="F34" s="263">
        <v>0</v>
      </c>
      <c r="G34" s="263">
        <v>0</v>
      </c>
      <c r="H34" s="264">
        <v>0</v>
      </c>
      <c r="I34" s="259">
        <f>'[6]1η ΜΗΝΟΣ'!B36</f>
        <v>203</v>
      </c>
      <c r="J34" s="260">
        <f t="shared" si="0"/>
        <v>76</v>
      </c>
      <c r="K34" s="261">
        <f t="shared" si="1"/>
        <v>1.5984251968503937</v>
      </c>
    </row>
    <row r="35" spans="1:11" ht="13.5" thickBot="1" x14ac:dyDescent="0.25">
      <c r="A35" s="252" t="s">
        <v>80</v>
      </c>
      <c r="B35" s="262">
        <v>1920</v>
      </c>
      <c r="C35" s="263">
        <v>480</v>
      </c>
      <c r="D35" s="263">
        <v>480</v>
      </c>
      <c r="E35" s="263">
        <v>0</v>
      </c>
      <c r="F35" s="263">
        <v>0</v>
      </c>
      <c r="G35" s="263">
        <v>0</v>
      </c>
      <c r="H35" s="264">
        <v>0</v>
      </c>
      <c r="I35" s="259">
        <f>'[6]1η ΜΗΝΟΣ'!B25</f>
        <v>493</v>
      </c>
      <c r="J35" s="260">
        <f t="shared" si="0"/>
        <v>13</v>
      </c>
      <c r="K35" s="261">
        <f t="shared" si="1"/>
        <v>1.0270833333333333</v>
      </c>
    </row>
    <row r="36" spans="1:11" ht="13.5" thickBot="1" x14ac:dyDescent="0.25">
      <c r="A36" s="252" t="s">
        <v>81</v>
      </c>
      <c r="B36" s="262">
        <v>361.9</v>
      </c>
      <c r="C36" s="263">
        <v>82</v>
      </c>
      <c r="D36" s="263">
        <v>82</v>
      </c>
      <c r="E36" s="263">
        <v>0</v>
      </c>
      <c r="F36" s="263">
        <v>0</v>
      </c>
      <c r="G36" s="263">
        <v>0</v>
      </c>
      <c r="H36" s="264">
        <v>0</v>
      </c>
      <c r="I36" s="259">
        <f>'[6]1η ΜΗΝΟΣ'!B26</f>
        <v>135</v>
      </c>
      <c r="J36" s="260">
        <f t="shared" si="0"/>
        <v>53</v>
      </c>
      <c r="K36" s="261">
        <f t="shared" si="1"/>
        <v>1.6463414634146341</v>
      </c>
    </row>
    <row r="37" spans="1:11" ht="13.5" thickBot="1" x14ac:dyDescent="0.25">
      <c r="A37" s="252" t="s">
        <v>82</v>
      </c>
      <c r="B37" s="272">
        <v>1236.3399999999999</v>
      </c>
      <c r="C37" s="273">
        <v>261</v>
      </c>
      <c r="D37" s="273">
        <v>261</v>
      </c>
      <c r="E37" s="273">
        <v>0</v>
      </c>
      <c r="F37" s="273">
        <v>0</v>
      </c>
      <c r="G37" s="273">
        <v>0</v>
      </c>
      <c r="H37" s="274">
        <v>0</v>
      </c>
      <c r="I37" s="275">
        <f>'[6]1η ΜΗΝΟΣ'!B12</f>
        <v>224</v>
      </c>
      <c r="J37" s="276">
        <f t="shared" si="0"/>
        <v>-37</v>
      </c>
      <c r="K37" s="277">
        <f t="shared" si="1"/>
        <v>0.85823754789272033</v>
      </c>
    </row>
    <row r="38" spans="1:11" ht="13.5" thickBot="1" x14ac:dyDescent="0.25">
      <c r="A38" s="253" t="s">
        <v>45</v>
      </c>
      <c r="B38" s="254">
        <f>SUM(B4:B37)</f>
        <v>43520.453000000001</v>
      </c>
      <c r="C38" s="255">
        <f>SUM(C4:C37)</f>
        <v>9935</v>
      </c>
      <c r="D38" s="255">
        <f t="shared" ref="D38:H38" si="3">SUM(D4:D37)</f>
        <v>7632</v>
      </c>
      <c r="E38" s="255">
        <f t="shared" si="3"/>
        <v>325</v>
      </c>
      <c r="F38" s="255">
        <f t="shared" si="3"/>
        <v>769</v>
      </c>
      <c r="G38" s="255">
        <f t="shared" si="3"/>
        <v>1029</v>
      </c>
      <c r="H38" s="255">
        <f t="shared" si="3"/>
        <v>180</v>
      </c>
      <c r="I38" s="255">
        <f>SUM(I4:I37)</f>
        <v>10764</v>
      </c>
      <c r="J38" s="115"/>
      <c r="K38" s="116"/>
    </row>
    <row r="39" spans="1:11" x14ac:dyDescent="0.2">
      <c r="B39" s="98"/>
      <c r="C39" s="99"/>
      <c r="D39" s="99"/>
    </row>
    <row r="42" spans="1:11" x14ac:dyDescent="0.2">
      <c r="I42" s="99"/>
    </row>
  </sheetData>
  <mergeCells count="10">
    <mergeCell ref="J2:K2"/>
    <mergeCell ref="A1:K1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F25" sqref="F25"/>
    </sheetView>
  </sheetViews>
  <sheetFormatPr defaultRowHeight="12.75" x14ac:dyDescent="0.2"/>
  <cols>
    <col min="1" max="1" width="39.42578125" style="76" customWidth="1"/>
    <col min="2" max="2" width="8.5703125" style="76" bestFit="1" customWidth="1"/>
    <col min="3" max="3" width="12.5703125" style="76" customWidth="1"/>
    <col min="4" max="4" width="10" style="76" customWidth="1"/>
    <col min="5" max="5" width="8.85546875" style="76" customWidth="1"/>
    <col min="6" max="6" width="11.42578125" style="76" customWidth="1"/>
    <col min="7" max="7" width="10.28515625" style="76" customWidth="1"/>
    <col min="8" max="8" width="12.42578125" style="76" customWidth="1"/>
    <col min="9" max="9" width="10.85546875" style="76" customWidth="1"/>
    <col min="10" max="10" width="8.28515625" style="76" bestFit="1" customWidth="1"/>
    <col min="11" max="11" width="8.85546875" style="76" bestFit="1" customWidth="1"/>
    <col min="12" max="16384" width="9.140625" style="76"/>
  </cols>
  <sheetData>
    <row r="1" spans="1:11" ht="18.75" customHeight="1" thickBot="1" x14ac:dyDescent="0.25">
      <c r="A1" s="112" t="s">
        <v>108</v>
      </c>
      <c r="B1" s="72"/>
      <c r="C1" s="73"/>
      <c r="D1" s="73"/>
      <c r="E1" s="73"/>
      <c r="F1" s="73"/>
      <c r="G1" s="73"/>
      <c r="H1" s="73"/>
      <c r="I1" s="74"/>
      <c r="J1" s="73"/>
      <c r="K1" s="75"/>
    </row>
    <row r="2" spans="1:11" ht="13.5" thickBot="1" x14ac:dyDescent="0.25">
      <c r="A2" s="134" t="s">
        <v>1</v>
      </c>
      <c r="B2" s="77" t="s">
        <v>2</v>
      </c>
      <c r="C2" s="136" t="s">
        <v>3</v>
      </c>
      <c r="D2" s="140" t="s">
        <v>4</v>
      </c>
      <c r="E2" s="151" t="s">
        <v>5</v>
      </c>
      <c r="F2" s="140" t="s">
        <v>6</v>
      </c>
      <c r="G2" s="140" t="s">
        <v>7</v>
      </c>
      <c r="H2" s="136" t="s">
        <v>8</v>
      </c>
      <c r="I2" s="142" t="s">
        <v>9</v>
      </c>
      <c r="J2" s="146" t="s">
        <v>10</v>
      </c>
      <c r="K2" s="147"/>
    </row>
    <row r="3" spans="1:11" ht="13.5" thickBot="1" x14ac:dyDescent="0.25">
      <c r="A3" s="148"/>
      <c r="B3" s="78"/>
      <c r="C3" s="149"/>
      <c r="D3" s="150"/>
      <c r="E3" s="152"/>
      <c r="F3" s="150"/>
      <c r="G3" s="150"/>
      <c r="H3" s="149"/>
      <c r="I3" s="153"/>
      <c r="J3" s="79" t="s">
        <v>11</v>
      </c>
      <c r="K3" s="80" t="s">
        <v>12</v>
      </c>
    </row>
    <row r="4" spans="1:11" ht="19.5" customHeight="1" thickBot="1" x14ac:dyDescent="0.25">
      <c r="A4" s="252" t="s">
        <v>50</v>
      </c>
      <c r="B4" s="256">
        <v>988.19999999999914</v>
      </c>
      <c r="C4" s="257">
        <f>SUM(D4:H4)</f>
        <v>178</v>
      </c>
      <c r="D4" s="257">
        <v>0</v>
      </c>
      <c r="E4" s="257">
        <v>0</v>
      </c>
      <c r="F4" s="257">
        <v>0</v>
      </c>
      <c r="G4" s="257">
        <v>178</v>
      </c>
      <c r="H4" s="258">
        <v>0</v>
      </c>
      <c r="I4" s="259">
        <f>'[6]18η ΜΗΝΟΣ'!B3</f>
        <v>132</v>
      </c>
      <c r="J4" s="260">
        <f>I4-C4</f>
        <v>-46</v>
      </c>
      <c r="K4" s="261">
        <f>I4/C4</f>
        <v>0.7415730337078652</v>
      </c>
    </row>
    <row r="5" spans="1:11" ht="13.5" thickBot="1" x14ac:dyDescent="0.25">
      <c r="A5" s="252" t="s">
        <v>51</v>
      </c>
      <c r="B5" s="262">
        <v>840</v>
      </c>
      <c r="C5" s="257">
        <f t="shared" ref="C5:C37" si="0">SUM(D5:H5)</f>
        <v>210</v>
      </c>
      <c r="D5" s="263">
        <v>210</v>
      </c>
      <c r="E5" s="263">
        <v>0</v>
      </c>
      <c r="F5" s="263">
        <v>0</v>
      </c>
      <c r="G5" s="263">
        <v>0</v>
      </c>
      <c r="H5" s="264">
        <v>0</v>
      </c>
      <c r="I5" s="259">
        <f>'[6]18η ΜΗΝΟΣ'!B27</f>
        <v>225</v>
      </c>
      <c r="J5" s="260">
        <f t="shared" ref="J5:J37" si="1">I5-C5</f>
        <v>15</v>
      </c>
      <c r="K5" s="261">
        <f t="shared" ref="K5:K37" si="2">I5/C5</f>
        <v>1.0714285714285714</v>
      </c>
    </row>
    <row r="6" spans="1:11" ht="13.5" thickBot="1" x14ac:dyDescent="0.25">
      <c r="A6" s="252" t="s">
        <v>52</v>
      </c>
      <c r="B6" s="262">
        <v>427.94</v>
      </c>
      <c r="C6" s="257">
        <f t="shared" si="0"/>
        <v>102</v>
      </c>
      <c r="D6" s="263">
        <v>102</v>
      </c>
      <c r="E6" s="263">
        <v>0</v>
      </c>
      <c r="F6" s="263">
        <v>0</v>
      </c>
      <c r="G6" s="263">
        <v>0</v>
      </c>
      <c r="H6" s="264">
        <v>0</v>
      </c>
      <c r="I6" s="259">
        <f>'[6]18η ΜΗΝΟΣ'!B13</f>
        <v>136</v>
      </c>
      <c r="J6" s="260">
        <f t="shared" si="1"/>
        <v>34</v>
      </c>
      <c r="K6" s="261">
        <f t="shared" si="2"/>
        <v>1.3333333333333333</v>
      </c>
    </row>
    <row r="7" spans="1:11" ht="12.75" customHeight="1" thickBot="1" x14ac:dyDescent="0.25">
      <c r="A7" s="252" t="s">
        <v>53</v>
      </c>
      <c r="B7" s="262">
        <v>1073.7699999999995</v>
      </c>
      <c r="C7" s="257">
        <f t="shared" si="0"/>
        <v>217</v>
      </c>
      <c r="D7" s="263">
        <v>39</v>
      </c>
      <c r="E7" s="263">
        <v>178</v>
      </c>
      <c r="F7" s="263">
        <v>0</v>
      </c>
      <c r="G7" s="263">
        <v>0</v>
      </c>
      <c r="H7" s="264">
        <v>0</v>
      </c>
      <c r="I7" s="259">
        <f>'[6]18η ΜΗΝΟΣ'!B7</f>
        <v>234</v>
      </c>
      <c r="J7" s="260">
        <f t="shared" si="1"/>
        <v>17</v>
      </c>
      <c r="K7" s="261">
        <f t="shared" si="2"/>
        <v>1.0783410138248848</v>
      </c>
    </row>
    <row r="8" spans="1:11" ht="14.25" customHeight="1" thickBot="1" x14ac:dyDescent="0.25">
      <c r="A8" s="252" t="s">
        <v>54</v>
      </c>
      <c r="B8" s="262">
        <v>232.8</v>
      </c>
      <c r="C8" s="257">
        <f t="shared" si="0"/>
        <v>54</v>
      </c>
      <c r="D8" s="263">
        <v>0</v>
      </c>
      <c r="E8" s="263">
        <v>54</v>
      </c>
      <c r="F8" s="263">
        <v>0</v>
      </c>
      <c r="G8" s="263">
        <v>0</v>
      </c>
      <c r="H8" s="264">
        <v>0</v>
      </c>
      <c r="I8" s="259">
        <f>'[6]18η ΜΗΝΟΣ'!B8</f>
        <v>105</v>
      </c>
      <c r="J8" s="260">
        <f t="shared" si="1"/>
        <v>51</v>
      </c>
      <c r="K8" s="261">
        <f t="shared" si="2"/>
        <v>1.9444444444444444</v>
      </c>
    </row>
    <row r="9" spans="1:11" ht="13.5" thickBot="1" x14ac:dyDescent="0.25">
      <c r="A9" s="252" t="s">
        <v>55</v>
      </c>
      <c r="B9" s="262">
        <v>2400</v>
      </c>
      <c r="C9" s="257">
        <f t="shared" si="0"/>
        <v>600</v>
      </c>
      <c r="D9" s="263">
        <v>600</v>
      </c>
      <c r="E9" s="263">
        <v>0</v>
      </c>
      <c r="F9" s="263">
        <v>0</v>
      </c>
      <c r="G9" s="263">
        <v>0</v>
      </c>
      <c r="H9" s="264">
        <v>0</v>
      </c>
      <c r="I9" s="259">
        <f>'[6]18η ΜΗΝΟΣ'!B28</f>
        <v>586</v>
      </c>
      <c r="J9" s="260">
        <f t="shared" si="1"/>
        <v>-14</v>
      </c>
      <c r="K9" s="261">
        <f t="shared" si="2"/>
        <v>0.97666666666666668</v>
      </c>
    </row>
    <row r="10" spans="1:11" ht="13.5" thickBot="1" x14ac:dyDescent="0.25">
      <c r="A10" s="252" t="s">
        <v>56</v>
      </c>
      <c r="B10" s="262">
        <v>2400</v>
      </c>
      <c r="C10" s="257">
        <f t="shared" si="0"/>
        <v>600</v>
      </c>
      <c r="D10" s="263">
        <v>600</v>
      </c>
      <c r="E10" s="263">
        <v>0</v>
      </c>
      <c r="F10" s="263">
        <v>0</v>
      </c>
      <c r="G10" s="263">
        <v>0</v>
      </c>
      <c r="H10" s="264">
        <v>0</v>
      </c>
      <c r="I10" s="259">
        <f>'[6]18η ΜΗΝΟΣ'!B29</f>
        <v>559</v>
      </c>
      <c r="J10" s="260">
        <f t="shared" si="1"/>
        <v>-41</v>
      </c>
      <c r="K10" s="261">
        <f t="shared" si="2"/>
        <v>0.93166666666666664</v>
      </c>
    </row>
    <row r="11" spans="1:11" ht="13.5" thickBot="1" x14ac:dyDescent="0.25">
      <c r="A11" s="252" t="s">
        <v>57</v>
      </c>
      <c r="B11" s="262">
        <v>1645.1499999999987</v>
      </c>
      <c r="C11" s="257">
        <f t="shared" si="0"/>
        <v>358</v>
      </c>
      <c r="D11" s="263">
        <v>259</v>
      </c>
      <c r="E11" s="263">
        <v>0</v>
      </c>
      <c r="F11" s="263">
        <v>15</v>
      </c>
      <c r="G11" s="263">
        <v>0</v>
      </c>
      <c r="H11" s="264">
        <v>84</v>
      </c>
      <c r="I11" s="259">
        <f>'[6]18η ΜΗΝΟΣ'!B14</f>
        <v>502</v>
      </c>
      <c r="J11" s="260">
        <f t="shared" si="1"/>
        <v>144</v>
      </c>
      <c r="K11" s="261">
        <f t="shared" si="2"/>
        <v>1.4022346368715084</v>
      </c>
    </row>
    <row r="12" spans="1:11" ht="26.25" thickBot="1" x14ac:dyDescent="0.25">
      <c r="A12" s="252" t="s">
        <v>58</v>
      </c>
      <c r="B12" s="262">
        <v>2821.03</v>
      </c>
      <c r="C12" s="257">
        <f t="shared" si="0"/>
        <v>655</v>
      </c>
      <c r="D12" s="263">
        <v>0</v>
      </c>
      <c r="E12" s="263">
        <v>0</v>
      </c>
      <c r="F12" s="263">
        <v>625</v>
      </c>
      <c r="G12" s="263">
        <v>30</v>
      </c>
      <c r="H12" s="264">
        <v>0</v>
      </c>
      <c r="I12" s="259">
        <f>'[6]18η ΜΗΝΟΣ'!B30</f>
        <v>385</v>
      </c>
      <c r="J12" s="260">
        <f t="shared" si="1"/>
        <v>-270</v>
      </c>
      <c r="K12" s="261">
        <f t="shared" si="2"/>
        <v>0.58778625954198471</v>
      </c>
    </row>
    <row r="13" spans="1:11" ht="13.5" thickBot="1" x14ac:dyDescent="0.25">
      <c r="A13" s="252" t="s">
        <v>59</v>
      </c>
      <c r="B13" s="262">
        <v>294.94</v>
      </c>
      <c r="C13" s="257">
        <f t="shared" si="0"/>
        <v>66</v>
      </c>
      <c r="D13" s="263">
        <v>66</v>
      </c>
      <c r="E13" s="263">
        <v>0</v>
      </c>
      <c r="F13" s="263">
        <v>0</v>
      </c>
      <c r="G13" s="263">
        <v>0</v>
      </c>
      <c r="H13" s="264">
        <v>0</v>
      </c>
      <c r="I13" s="259">
        <f>'[6]18η ΜΗΝΟΣ'!B15</f>
        <v>115</v>
      </c>
      <c r="J13" s="260">
        <f t="shared" si="1"/>
        <v>49</v>
      </c>
      <c r="K13" s="261">
        <f t="shared" si="2"/>
        <v>1.7424242424242424</v>
      </c>
    </row>
    <row r="14" spans="1:11" ht="13.5" thickBot="1" x14ac:dyDescent="0.25">
      <c r="A14" s="252" t="s">
        <v>60</v>
      </c>
      <c r="B14" s="262">
        <v>144.1</v>
      </c>
      <c r="C14" s="257">
        <f t="shared" si="0"/>
        <v>32</v>
      </c>
      <c r="D14" s="263">
        <v>32</v>
      </c>
      <c r="E14" s="263">
        <v>0</v>
      </c>
      <c r="F14" s="263">
        <v>0</v>
      </c>
      <c r="G14" s="263">
        <v>0</v>
      </c>
      <c r="H14" s="264">
        <v>0</v>
      </c>
      <c r="I14" s="259">
        <f>'[6]18η ΜΗΝΟΣ'!B6</f>
        <v>41</v>
      </c>
      <c r="J14" s="260">
        <f t="shared" si="1"/>
        <v>9</v>
      </c>
      <c r="K14" s="261">
        <f t="shared" si="2"/>
        <v>1.28125</v>
      </c>
    </row>
    <row r="15" spans="1:11" ht="26.25" thickBot="1" x14ac:dyDescent="0.25">
      <c r="A15" s="252" t="s">
        <v>61</v>
      </c>
      <c r="B15" s="262">
        <v>1191.1100000000004</v>
      </c>
      <c r="C15" s="257">
        <f t="shared" si="0"/>
        <v>274</v>
      </c>
      <c r="D15" s="263">
        <v>0</v>
      </c>
      <c r="E15" s="263">
        <v>63</v>
      </c>
      <c r="F15" s="263">
        <v>0</v>
      </c>
      <c r="G15" s="263">
        <v>211</v>
      </c>
      <c r="H15" s="264">
        <v>0</v>
      </c>
      <c r="I15" s="259">
        <f>'[6]18η ΜΗΝΟΣ'!B9</f>
        <v>177</v>
      </c>
      <c r="J15" s="260">
        <f t="shared" si="1"/>
        <v>-97</v>
      </c>
      <c r="K15" s="261">
        <f t="shared" si="2"/>
        <v>0.64598540145985406</v>
      </c>
    </row>
    <row r="16" spans="1:11" ht="26.25" thickBot="1" x14ac:dyDescent="0.25">
      <c r="A16" s="252" t="s">
        <v>62</v>
      </c>
      <c r="B16" s="262">
        <v>1280.4500000000003</v>
      </c>
      <c r="C16" s="257">
        <f t="shared" si="0"/>
        <v>308</v>
      </c>
      <c r="D16" s="263">
        <v>0</v>
      </c>
      <c r="E16" s="263">
        <v>0</v>
      </c>
      <c r="F16" s="263">
        <v>0</v>
      </c>
      <c r="G16" s="263">
        <v>308</v>
      </c>
      <c r="H16" s="264">
        <v>0</v>
      </c>
      <c r="I16" s="259">
        <f>'[6]18η ΜΗΝΟΣ'!B4</f>
        <v>270</v>
      </c>
      <c r="J16" s="260">
        <f t="shared" si="1"/>
        <v>-38</v>
      </c>
      <c r="K16" s="261">
        <f t="shared" si="2"/>
        <v>0.87662337662337664</v>
      </c>
    </row>
    <row r="17" spans="1:11" ht="27" customHeight="1" thickBot="1" x14ac:dyDescent="0.25">
      <c r="A17" s="252" t="s">
        <v>63</v>
      </c>
      <c r="B17" s="262">
        <v>432</v>
      </c>
      <c r="C17" s="257">
        <f t="shared" si="0"/>
        <v>96</v>
      </c>
      <c r="D17" s="263">
        <v>0</v>
      </c>
      <c r="E17" s="263">
        <v>0</v>
      </c>
      <c r="F17" s="263">
        <v>0</v>
      </c>
      <c r="G17" s="263">
        <v>0</v>
      </c>
      <c r="H17" s="264">
        <v>96</v>
      </c>
      <c r="I17" s="259">
        <f>'[6]18η ΜΗΝΟΣ'!B10</f>
        <v>36</v>
      </c>
      <c r="J17" s="260">
        <f t="shared" si="1"/>
        <v>-60</v>
      </c>
      <c r="K17" s="261">
        <f t="shared" si="2"/>
        <v>0.375</v>
      </c>
    </row>
    <row r="18" spans="1:11" ht="13.5" thickBot="1" x14ac:dyDescent="0.25">
      <c r="A18" s="252" t="s">
        <v>64</v>
      </c>
      <c r="B18" s="262">
        <v>860.85300000000052</v>
      </c>
      <c r="C18" s="257">
        <f t="shared" si="0"/>
        <v>138</v>
      </c>
      <c r="D18" s="263">
        <v>138</v>
      </c>
      <c r="E18" s="263">
        <v>0</v>
      </c>
      <c r="F18" s="263">
        <v>0</v>
      </c>
      <c r="G18" s="263">
        <v>0</v>
      </c>
      <c r="H18" s="264">
        <v>0</v>
      </c>
      <c r="I18" s="259">
        <f>'[6]18η ΜΗΝΟΣ'!B31</f>
        <v>205</v>
      </c>
      <c r="J18" s="260">
        <f t="shared" si="1"/>
        <v>67</v>
      </c>
      <c r="K18" s="261">
        <f t="shared" si="2"/>
        <v>1.4855072463768115</v>
      </c>
    </row>
    <row r="19" spans="1:11" ht="13.5" thickBot="1" x14ac:dyDescent="0.25">
      <c r="A19" s="252" t="s">
        <v>65</v>
      </c>
      <c r="B19" s="262">
        <v>721.3000000000003</v>
      </c>
      <c r="C19" s="257">
        <f t="shared" si="0"/>
        <v>162</v>
      </c>
      <c r="D19" s="263">
        <v>162</v>
      </c>
      <c r="E19" s="263">
        <v>0</v>
      </c>
      <c r="F19" s="263">
        <v>0</v>
      </c>
      <c r="G19" s="263">
        <v>0</v>
      </c>
      <c r="H19" s="264">
        <v>0</v>
      </c>
      <c r="I19" s="259">
        <f>'[6]18η ΜΗΝΟΣ'!B16</f>
        <v>317</v>
      </c>
      <c r="J19" s="260">
        <f t="shared" si="1"/>
        <v>155</v>
      </c>
      <c r="K19" s="261">
        <f t="shared" si="2"/>
        <v>1.9567901234567902</v>
      </c>
    </row>
    <row r="20" spans="1:11" ht="13.5" thickBot="1" x14ac:dyDescent="0.25">
      <c r="A20" s="252" t="s">
        <v>66</v>
      </c>
      <c r="B20" s="265">
        <v>188.3</v>
      </c>
      <c r="C20" s="266">
        <f t="shared" si="0"/>
        <v>46</v>
      </c>
      <c r="D20" s="267">
        <v>16</v>
      </c>
      <c r="E20" s="267">
        <v>30</v>
      </c>
      <c r="F20" s="267">
        <v>0</v>
      </c>
      <c r="G20" s="267">
        <v>0</v>
      </c>
      <c r="H20" s="268">
        <v>0</v>
      </c>
      <c r="I20" s="269">
        <f>'[6]18η ΜΗΝΟΣ'!B17</f>
        <v>21</v>
      </c>
      <c r="J20" s="260">
        <f t="shared" si="1"/>
        <v>-25</v>
      </c>
      <c r="K20" s="261">
        <f t="shared" si="2"/>
        <v>0.45652173913043476</v>
      </c>
    </row>
    <row r="21" spans="1:11" s="90" customFormat="1" ht="13.5" thickBot="1" x14ac:dyDescent="0.25">
      <c r="A21" s="252" t="s">
        <v>67</v>
      </c>
      <c r="B21" s="265">
        <v>5589.83</v>
      </c>
      <c r="C21" s="266">
        <f t="shared" si="0"/>
        <v>1222</v>
      </c>
      <c r="D21" s="267">
        <v>1222</v>
      </c>
      <c r="E21" s="267">
        <v>0</v>
      </c>
      <c r="F21" s="267">
        <v>0</v>
      </c>
      <c r="G21" s="267">
        <v>0</v>
      </c>
      <c r="H21" s="268">
        <v>0</v>
      </c>
      <c r="I21" s="269">
        <f>'[6]18η ΜΗΝΟΣ'!B18</f>
        <v>1646</v>
      </c>
      <c r="J21" s="270">
        <f t="shared" si="1"/>
        <v>424</v>
      </c>
      <c r="K21" s="271">
        <f t="shared" si="2"/>
        <v>1.3469721767594107</v>
      </c>
    </row>
    <row r="22" spans="1:11" s="91" customFormat="1" ht="13.5" thickBot="1" x14ac:dyDescent="0.25">
      <c r="A22" s="252" t="s">
        <v>83</v>
      </c>
      <c r="B22" s="265">
        <v>849.23</v>
      </c>
      <c r="C22" s="266">
        <f t="shared" si="0"/>
        <v>174</v>
      </c>
      <c r="D22" s="267">
        <v>48</v>
      </c>
      <c r="E22" s="267">
        <v>0</v>
      </c>
      <c r="F22" s="267">
        <v>126</v>
      </c>
      <c r="G22" s="267">
        <v>0</v>
      </c>
      <c r="H22" s="268">
        <v>0</v>
      </c>
      <c r="I22" s="269">
        <f>'[6]18η ΜΗΝΟΣ'!B19</f>
        <v>164</v>
      </c>
      <c r="J22" s="270">
        <f t="shared" si="1"/>
        <v>-10</v>
      </c>
      <c r="K22" s="271">
        <f t="shared" si="2"/>
        <v>0.94252873563218387</v>
      </c>
    </row>
    <row r="23" spans="1:11" ht="13.5" thickBot="1" x14ac:dyDescent="0.25">
      <c r="A23" s="252" t="s">
        <v>68</v>
      </c>
      <c r="B23" s="262">
        <v>249.16</v>
      </c>
      <c r="C23" s="257">
        <f t="shared" si="0"/>
        <v>56</v>
      </c>
      <c r="D23" s="263">
        <v>56</v>
      </c>
      <c r="E23" s="263">
        <v>0</v>
      </c>
      <c r="F23" s="263">
        <v>0</v>
      </c>
      <c r="G23" s="263">
        <v>0</v>
      </c>
      <c r="H23" s="264">
        <v>0</v>
      </c>
      <c r="I23" s="259">
        <f>'[6]18η ΜΗΝΟΣ'!B20</f>
        <v>108</v>
      </c>
      <c r="J23" s="270">
        <f t="shared" si="1"/>
        <v>52</v>
      </c>
      <c r="K23" s="271">
        <f t="shared" si="2"/>
        <v>1.9285714285714286</v>
      </c>
    </row>
    <row r="24" spans="1:11" ht="13.5" thickBot="1" x14ac:dyDescent="0.25">
      <c r="A24" s="252" t="s">
        <v>69</v>
      </c>
      <c r="B24" s="262">
        <v>2559.39</v>
      </c>
      <c r="C24" s="257">
        <f t="shared" si="0"/>
        <v>554</v>
      </c>
      <c r="D24" s="263">
        <v>554</v>
      </c>
      <c r="E24" s="263">
        <v>0</v>
      </c>
      <c r="F24" s="263">
        <v>0</v>
      </c>
      <c r="G24" s="263">
        <v>0</v>
      </c>
      <c r="H24" s="264">
        <v>0</v>
      </c>
      <c r="I24" s="259">
        <f>'[6]18η ΜΗΝΟΣ'!B21</f>
        <v>671</v>
      </c>
      <c r="J24" s="260">
        <f t="shared" si="1"/>
        <v>117</v>
      </c>
      <c r="K24" s="261">
        <f t="shared" si="2"/>
        <v>1.2111913357400721</v>
      </c>
    </row>
    <row r="25" spans="1:11" ht="13.5" thickBot="1" x14ac:dyDescent="0.25">
      <c r="A25" s="252" t="s">
        <v>70</v>
      </c>
      <c r="B25" s="262">
        <v>1845</v>
      </c>
      <c r="C25" s="257">
        <f t="shared" si="0"/>
        <v>431</v>
      </c>
      <c r="D25" s="263">
        <v>431</v>
      </c>
      <c r="E25" s="263">
        <v>0</v>
      </c>
      <c r="F25" s="263">
        <v>0</v>
      </c>
      <c r="G25" s="263">
        <v>0</v>
      </c>
      <c r="H25" s="264">
        <v>0</v>
      </c>
      <c r="I25" s="259">
        <f>'[6]18η ΜΗΝΟΣ'!B32</f>
        <v>426</v>
      </c>
      <c r="J25" s="260">
        <f t="shared" si="1"/>
        <v>-5</v>
      </c>
      <c r="K25" s="261">
        <f t="shared" si="2"/>
        <v>0.98839907192575405</v>
      </c>
    </row>
    <row r="26" spans="1:11" ht="13.5" thickBot="1" x14ac:dyDescent="0.25">
      <c r="A26" s="252" t="s">
        <v>71</v>
      </c>
      <c r="B26" s="262">
        <v>1116</v>
      </c>
      <c r="C26" s="257">
        <f t="shared" si="0"/>
        <v>273</v>
      </c>
      <c r="D26" s="263">
        <v>273</v>
      </c>
      <c r="E26" s="263">
        <v>0</v>
      </c>
      <c r="F26" s="263">
        <v>0</v>
      </c>
      <c r="G26" s="263">
        <v>0</v>
      </c>
      <c r="H26" s="264">
        <v>0</v>
      </c>
      <c r="I26" s="259">
        <f>'[6]18η ΜΗΝΟΣ'!B22</f>
        <v>373</v>
      </c>
      <c r="J26" s="260">
        <f t="shared" si="1"/>
        <v>100</v>
      </c>
      <c r="K26" s="261">
        <f t="shared" si="2"/>
        <v>1.3663003663003663</v>
      </c>
    </row>
    <row r="27" spans="1:11" ht="13.5" thickBot="1" x14ac:dyDescent="0.25">
      <c r="A27" s="252" t="s">
        <v>72</v>
      </c>
      <c r="B27" s="262">
        <v>201.97999999999996</v>
      </c>
      <c r="C27" s="257">
        <f t="shared" si="0"/>
        <v>45</v>
      </c>
      <c r="D27" s="263">
        <v>42</v>
      </c>
      <c r="E27" s="263">
        <v>0</v>
      </c>
      <c r="F27" s="263">
        <v>3</v>
      </c>
      <c r="G27" s="263">
        <v>0</v>
      </c>
      <c r="H27" s="264">
        <v>0</v>
      </c>
      <c r="I27" s="259">
        <f>'[6]18η ΜΗΝΟΣ'!B23</f>
        <v>57</v>
      </c>
      <c r="J27" s="260">
        <f t="shared" si="1"/>
        <v>12</v>
      </c>
      <c r="K27" s="261">
        <f t="shared" si="2"/>
        <v>1.2666666666666666</v>
      </c>
    </row>
    <row r="28" spans="1:11" ht="13.5" thickBot="1" x14ac:dyDescent="0.25">
      <c r="A28" s="252" t="s">
        <v>73</v>
      </c>
      <c r="B28" s="262">
        <v>1910</v>
      </c>
      <c r="C28" s="257">
        <f t="shared" si="0"/>
        <v>480</v>
      </c>
      <c r="D28" s="267">
        <v>480</v>
      </c>
      <c r="E28" s="263">
        <v>0</v>
      </c>
      <c r="F28" s="263">
        <v>0</v>
      </c>
      <c r="G28" s="263">
        <v>0</v>
      </c>
      <c r="H28" s="264">
        <v>0</v>
      </c>
      <c r="I28" s="259">
        <f>'[6]18η ΜΗΝΟΣ'!B33</f>
        <v>502</v>
      </c>
      <c r="J28" s="260">
        <f t="shared" si="1"/>
        <v>22</v>
      </c>
      <c r="K28" s="261">
        <f t="shared" si="2"/>
        <v>1.0458333333333334</v>
      </c>
    </row>
    <row r="29" spans="1:11" ht="26.25" thickBot="1" x14ac:dyDescent="0.25">
      <c r="A29" s="252" t="s">
        <v>74</v>
      </c>
      <c r="B29" s="262">
        <v>1159.0600000000004</v>
      </c>
      <c r="C29" s="257">
        <f t="shared" si="0"/>
        <v>253</v>
      </c>
      <c r="D29" s="263">
        <v>253</v>
      </c>
      <c r="E29" s="263">
        <v>0</v>
      </c>
      <c r="F29" s="263">
        <v>0</v>
      </c>
      <c r="G29" s="263">
        <v>0</v>
      </c>
      <c r="H29" s="264">
        <v>0</v>
      </c>
      <c r="I29" s="259">
        <f>'[6]18η ΜΗΝΟΣ'!B11</f>
        <v>214</v>
      </c>
      <c r="J29" s="260">
        <f t="shared" si="1"/>
        <v>-39</v>
      </c>
      <c r="K29" s="261">
        <f t="shared" si="2"/>
        <v>0.8458498023715415</v>
      </c>
    </row>
    <row r="30" spans="1:11" ht="13.5" thickBot="1" x14ac:dyDescent="0.25">
      <c r="A30" s="252" t="s">
        <v>75</v>
      </c>
      <c r="B30" s="262">
        <v>2088.5100000000002</v>
      </c>
      <c r="C30" s="257">
        <f t="shared" si="0"/>
        <v>446</v>
      </c>
      <c r="D30" s="263">
        <v>446</v>
      </c>
      <c r="E30" s="263">
        <v>0</v>
      </c>
      <c r="F30" s="263">
        <v>0</v>
      </c>
      <c r="G30" s="263">
        <v>0</v>
      </c>
      <c r="H30" s="264">
        <v>0</v>
      </c>
      <c r="I30" s="259">
        <f>'[6]18η ΜΗΝΟΣ'!B34</f>
        <v>534</v>
      </c>
      <c r="J30" s="260">
        <f t="shared" si="1"/>
        <v>88</v>
      </c>
      <c r="K30" s="261">
        <f t="shared" si="2"/>
        <v>1.1973094170403586</v>
      </c>
    </row>
    <row r="31" spans="1:11" ht="26.25" thickBot="1" x14ac:dyDescent="0.25">
      <c r="A31" s="252" t="s">
        <v>76</v>
      </c>
      <c r="B31" s="262">
        <v>1312.2500000000002</v>
      </c>
      <c r="C31" s="257">
        <f t="shared" si="0"/>
        <v>302</v>
      </c>
      <c r="D31" s="263">
        <v>0</v>
      </c>
      <c r="E31" s="263">
        <v>0</v>
      </c>
      <c r="F31" s="263">
        <v>0</v>
      </c>
      <c r="G31" s="263">
        <v>302</v>
      </c>
      <c r="H31" s="264">
        <v>0</v>
      </c>
      <c r="I31" s="259">
        <f>'[6]18η ΜΗΝΟΣ'!B5</f>
        <v>217</v>
      </c>
      <c r="J31" s="260">
        <f t="shared" si="1"/>
        <v>-85</v>
      </c>
      <c r="K31" s="261">
        <f t="shared" si="2"/>
        <v>0.7185430463576159</v>
      </c>
    </row>
    <row r="32" spans="1:11" ht="13.5" thickBot="1" x14ac:dyDescent="0.25">
      <c r="A32" s="252" t="s">
        <v>77</v>
      </c>
      <c r="B32" s="262">
        <v>2400</v>
      </c>
      <c r="C32" s="257">
        <f t="shared" si="0"/>
        <v>600</v>
      </c>
      <c r="D32" s="263">
        <v>600</v>
      </c>
      <c r="E32" s="263">
        <v>0</v>
      </c>
      <c r="F32" s="263">
        <v>0</v>
      </c>
      <c r="G32" s="263">
        <v>0</v>
      </c>
      <c r="H32" s="264">
        <v>0</v>
      </c>
      <c r="I32" s="259">
        <f>'[6]18η ΜΗΝΟΣ'!B35</f>
        <v>593</v>
      </c>
      <c r="J32" s="260">
        <f t="shared" si="1"/>
        <v>-7</v>
      </c>
      <c r="K32" s="261">
        <f t="shared" si="2"/>
        <v>0.98833333333333329</v>
      </c>
    </row>
    <row r="33" spans="1:11" ht="13.5" thickBot="1" x14ac:dyDescent="0.25">
      <c r="A33" s="252" t="s">
        <v>84</v>
      </c>
      <c r="B33" s="262">
        <v>234.85999999999999</v>
      </c>
      <c r="C33" s="257">
        <f t="shared" si="0"/>
        <v>53</v>
      </c>
      <c r="D33" s="263">
        <v>53</v>
      </c>
      <c r="E33" s="263">
        <v>0</v>
      </c>
      <c r="F33" s="263">
        <v>0</v>
      </c>
      <c r="G33" s="263">
        <v>0</v>
      </c>
      <c r="H33" s="264">
        <v>0</v>
      </c>
      <c r="I33" s="259">
        <f>'[6]18η ΜΗΝΟΣ'!B24</f>
        <v>133</v>
      </c>
      <c r="J33" s="260">
        <f t="shared" si="1"/>
        <v>80</v>
      </c>
      <c r="K33" s="261">
        <f t="shared" si="2"/>
        <v>2.5094339622641511</v>
      </c>
    </row>
    <row r="34" spans="1:11" ht="13.5" thickBot="1" x14ac:dyDescent="0.25">
      <c r="A34" s="252" t="s">
        <v>79</v>
      </c>
      <c r="B34" s="262">
        <v>545</v>
      </c>
      <c r="C34" s="257">
        <f t="shared" si="0"/>
        <v>127</v>
      </c>
      <c r="D34" s="263">
        <v>127</v>
      </c>
      <c r="E34" s="263">
        <v>0</v>
      </c>
      <c r="F34" s="263">
        <v>0</v>
      </c>
      <c r="G34" s="263">
        <v>0</v>
      </c>
      <c r="H34" s="264">
        <v>0</v>
      </c>
      <c r="I34" s="259">
        <f>'[6]18η ΜΗΝΟΣ'!B36</f>
        <v>198</v>
      </c>
      <c r="J34" s="260">
        <f t="shared" si="1"/>
        <v>71</v>
      </c>
      <c r="K34" s="261">
        <f t="shared" si="2"/>
        <v>1.5590551181102361</v>
      </c>
    </row>
    <row r="35" spans="1:11" ht="13.5" thickBot="1" x14ac:dyDescent="0.25">
      <c r="A35" s="252" t="s">
        <v>80</v>
      </c>
      <c r="B35" s="262">
        <v>1920</v>
      </c>
      <c r="C35" s="257">
        <f t="shared" si="0"/>
        <v>480</v>
      </c>
      <c r="D35" s="263">
        <v>480</v>
      </c>
      <c r="E35" s="263">
        <v>0</v>
      </c>
      <c r="F35" s="263">
        <v>0</v>
      </c>
      <c r="G35" s="263">
        <v>0</v>
      </c>
      <c r="H35" s="264">
        <v>0</v>
      </c>
      <c r="I35" s="259">
        <f>'[6]18η ΜΗΝΟΣ'!B25</f>
        <v>496</v>
      </c>
      <c r="J35" s="260">
        <f t="shared" si="1"/>
        <v>16</v>
      </c>
      <c r="K35" s="261">
        <f t="shared" si="2"/>
        <v>1.0333333333333334</v>
      </c>
    </row>
    <row r="36" spans="1:11" ht="13.5" thickBot="1" x14ac:dyDescent="0.25">
      <c r="A36" s="252" t="s">
        <v>81</v>
      </c>
      <c r="B36" s="262">
        <v>361.9</v>
      </c>
      <c r="C36" s="257">
        <f t="shared" si="0"/>
        <v>82</v>
      </c>
      <c r="D36" s="263">
        <v>82</v>
      </c>
      <c r="E36" s="263">
        <v>0</v>
      </c>
      <c r="F36" s="263">
        <v>0</v>
      </c>
      <c r="G36" s="263">
        <v>0</v>
      </c>
      <c r="H36" s="264">
        <v>0</v>
      </c>
      <c r="I36" s="259">
        <f>'[6]18η ΜΗΝΟΣ'!B26</f>
        <v>141</v>
      </c>
      <c r="J36" s="260">
        <f t="shared" si="1"/>
        <v>59</v>
      </c>
      <c r="K36" s="261">
        <f t="shared" si="2"/>
        <v>1.7195121951219512</v>
      </c>
    </row>
    <row r="37" spans="1:11" ht="15.75" customHeight="1" thickBot="1" x14ac:dyDescent="0.25">
      <c r="A37" s="252" t="s">
        <v>82</v>
      </c>
      <c r="B37" s="272">
        <v>1236.3399999999999</v>
      </c>
      <c r="C37" s="257">
        <f t="shared" si="0"/>
        <v>261</v>
      </c>
      <c r="D37" s="273">
        <v>261</v>
      </c>
      <c r="E37" s="273">
        <v>0</v>
      </c>
      <c r="F37" s="273">
        <v>0</v>
      </c>
      <c r="G37" s="273">
        <v>0</v>
      </c>
      <c r="H37" s="274">
        <v>0</v>
      </c>
      <c r="I37" s="275">
        <f>'[6]18η ΜΗΝΟΣ'!B12</f>
        <v>211</v>
      </c>
      <c r="J37" s="276">
        <f t="shared" si="1"/>
        <v>-50</v>
      </c>
      <c r="K37" s="277">
        <f t="shared" si="2"/>
        <v>0.80842911877394641</v>
      </c>
    </row>
    <row r="38" spans="1:11" ht="13.5" thickBot="1" x14ac:dyDescent="0.25">
      <c r="A38" s="253" t="s">
        <v>45</v>
      </c>
      <c r="B38" s="254">
        <f>SUM(B4:B37)</f>
        <v>43520.453000000001</v>
      </c>
      <c r="C38" s="255">
        <f>SUM(C4:C37)</f>
        <v>9935</v>
      </c>
      <c r="D38" s="255">
        <f t="shared" ref="D38:H38" si="3">SUM(D4:D37)</f>
        <v>7632</v>
      </c>
      <c r="E38" s="255">
        <f t="shared" si="3"/>
        <v>325</v>
      </c>
      <c r="F38" s="255">
        <f t="shared" si="3"/>
        <v>769</v>
      </c>
      <c r="G38" s="255">
        <f t="shared" si="3"/>
        <v>1029</v>
      </c>
      <c r="H38" s="255">
        <f t="shared" si="3"/>
        <v>180</v>
      </c>
      <c r="I38" s="255">
        <f>SUM(I4:I37)</f>
        <v>10730</v>
      </c>
      <c r="J38" s="115"/>
      <c r="K38" s="116"/>
    </row>
    <row r="39" spans="1:11" x14ac:dyDescent="0.2">
      <c r="B39" s="98"/>
      <c r="C39" s="99"/>
      <c r="D39" s="99"/>
    </row>
    <row r="42" spans="1:11" x14ac:dyDescent="0.2">
      <c r="I42" s="99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6" sqref="C16"/>
    </sheetView>
  </sheetViews>
  <sheetFormatPr defaultRowHeight="12.75" x14ac:dyDescent="0.2"/>
  <cols>
    <col min="1" max="1" width="39.28515625" style="76" customWidth="1"/>
    <col min="2" max="2" width="8.5703125" style="76" bestFit="1" customWidth="1"/>
    <col min="3" max="3" width="10" style="76" customWidth="1"/>
    <col min="4" max="4" width="9.42578125" style="76" customWidth="1"/>
    <col min="5" max="5" width="7.5703125" style="76" customWidth="1"/>
    <col min="6" max="6" width="9.85546875" style="76" customWidth="1"/>
    <col min="7" max="7" width="12.7109375" style="76" customWidth="1"/>
    <col min="8" max="8" width="14.140625" style="76" customWidth="1"/>
    <col min="9" max="9" width="15" style="76" customWidth="1"/>
    <col min="10" max="10" width="8.28515625" style="76" bestFit="1" customWidth="1"/>
    <col min="11" max="11" width="8.85546875" style="76" bestFit="1" customWidth="1"/>
    <col min="12" max="16384" width="9.140625" style="76"/>
  </cols>
  <sheetData>
    <row r="1" spans="1:11" ht="19.5" customHeight="1" thickBot="1" x14ac:dyDescent="0.25">
      <c r="A1" s="111" t="s">
        <v>107</v>
      </c>
      <c r="B1" s="72"/>
      <c r="C1" s="73"/>
      <c r="D1" s="73"/>
      <c r="E1" s="73"/>
      <c r="F1" s="73"/>
      <c r="G1" s="73"/>
      <c r="H1" s="73"/>
      <c r="I1" s="74"/>
      <c r="J1" s="73"/>
      <c r="K1" s="75"/>
    </row>
    <row r="2" spans="1:11" ht="13.5" thickBot="1" x14ac:dyDescent="0.25">
      <c r="A2" s="134" t="s">
        <v>1</v>
      </c>
      <c r="B2" s="77" t="s">
        <v>2</v>
      </c>
      <c r="C2" s="136" t="s">
        <v>3</v>
      </c>
      <c r="D2" s="140" t="s">
        <v>4</v>
      </c>
      <c r="E2" s="151" t="s">
        <v>5</v>
      </c>
      <c r="F2" s="140" t="s">
        <v>6</v>
      </c>
      <c r="G2" s="140" t="s">
        <v>7</v>
      </c>
      <c r="H2" s="136" t="s">
        <v>8</v>
      </c>
      <c r="I2" s="142" t="s">
        <v>9</v>
      </c>
      <c r="J2" s="146" t="s">
        <v>10</v>
      </c>
      <c r="K2" s="147"/>
    </row>
    <row r="3" spans="1:11" ht="13.5" thickBot="1" x14ac:dyDescent="0.25">
      <c r="A3" s="148"/>
      <c r="B3" s="78"/>
      <c r="C3" s="149"/>
      <c r="D3" s="150"/>
      <c r="E3" s="152"/>
      <c r="F3" s="150"/>
      <c r="G3" s="150"/>
      <c r="H3" s="149"/>
      <c r="I3" s="153"/>
      <c r="J3" s="79" t="s">
        <v>11</v>
      </c>
      <c r="K3" s="80" t="s">
        <v>12</v>
      </c>
    </row>
    <row r="4" spans="1:11" ht="17.25" customHeight="1" thickBot="1" x14ac:dyDescent="0.25">
      <c r="A4" s="252" t="s">
        <v>50</v>
      </c>
      <c r="B4" s="101">
        <v>988.19999999999914</v>
      </c>
      <c r="C4" s="102">
        <v>178</v>
      </c>
      <c r="D4" s="102">
        <v>0</v>
      </c>
      <c r="E4" s="102">
        <v>0</v>
      </c>
      <c r="F4" s="102">
        <v>0</v>
      </c>
      <c r="G4" s="102">
        <v>178</v>
      </c>
      <c r="H4" s="103">
        <v>0</v>
      </c>
      <c r="I4" s="81">
        <f>'[7]1η ΜΗΝΟΣ'!B3</f>
        <v>122</v>
      </c>
      <c r="J4" s="82">
        <f>I4-C4</f>
        <v>-56</v>
      </c>
      <c r="K4" s="83">
        <f>I4/C4</f>
        <v>0.6853932584269663</v>
      </c>
    </row>
    <row r="5" spans="1:11" ht="13.5" thickBot="1" x14ac:dyDescent="0.25">
      <c r="A5" s="252" t="s">
        <v>51</v>
      </c>
      <c r="B5" s="104">
        <v>840</v>
      </c>
      <c r="C5" s="105">
        <v>210</v>
      </c>
      <c r="D5" s="105">
        <v>210</v>
      </c>
      <c r="E5" s="105">
        <v>0</v>
      </c>
      <c r="F5" s="105">
        <v>0</v>
      </c>
      <c r="G5" s="105">
        <v>0</v>
      </c>
      <c r="H5" s="106">
        <v>0</v>
      </c>
      <c r="I5" s="81">
        <f>'[7]1η ΜΗΝΟΣ'!B27</f>
        <v>216</v>
      </c>
      <c r="J5" s="82">
        <f t="shared" ref="J5:J37" si="0">I5-C5</f>
        <v>6</v>
      </c>
      <c r="K5" s="83">
        <f t="shared" ref="K5:K37" si="1">I5/C5</f>
        <v>1.0285714285714285</v>
      </c>
    </row>
    <row r="6" spans="1:11" ht="13.5" thickBot="1" x14ac:dyDescent="0.25">
      <c r="A6" s="252" t="s">
        <v>52</v>
      </c>
      <c r="B6" s="104">
        <v>427.94</v>
      </c>
      <c r="C6" s="105">
        <v>102</v>
      </c>
      <c r="D6" s="105">
        <v>102</v>
      </c>
      <c r="E6" s="105">
        <v>0</v>
      </c>
      <c r="F6" s="105">
        <v>0</v>
      </c>
      <c r="G6" s="105">
        <v>0</v>
      </c>
      <c r="H6" s="106">
        <v>0</v>
      </c>
      <c r="I6" s="81">
        <f>'[7]1η ΜΗΝΟΣ'!B13</f>
        <v>127</v>
      </c>
      <c r="J6" s="82">
        <f t="shared" si="0"/>
        <v>25</v>
      </c>
      <c r="K6" s="83">
        <f t="shared" si="1"/>
        <v>1.2450980392156863</v>
      </c>
    </row>
    <row r="7" spans="1:11" ht="13.5" customHeight="1" thickBot="1" x14ac:dyDescent="0.25">
      <c r="A7" s="252" t="s">
        <v>53</v>
      </c>
      <c r="B7" s="104">
        <v>1073.7699999999995</v>
      </c>
      <c r="C7" s="105">
        <v>217</v>
      </c>
      <c r="D7" s="105">
        <v>39</v>
      </c>
      <c r="E7" s="105">
        <v>178</v>
      </c>
      <c r="F7" s="105">
        <v>0</v>
      </c>
      <c r="G7" s="105">
        <v>0</v>
      </c>
      <c r="H7" s="106">
        <v>0</v>
      </c>
      <c r="I7" s="81">
        <f>'[7]1η ΜΗΝΟΣ'!B7</f>
        <v>240</v>
      </c>
      <c r="J7" s="82">
        <f t="shared" si="0"/>
        <v>23</v>
      </c>
      <c r="K7" s="83">
        <f t="shared" si="1"/>
        <v>1.1059907834101383</v>
      </c>
    </row>
    <row r="8" spans="1:11" ht="12.75" customHeight="1" thickBot="1" x14ac:dyDescent="0.25">
      <c r="A8" s="252" t="s">
        <v>54</v>
      </c>
      <c r="B8" s="104">
        <v>232.8</v>
      </c>
      <c r="C8" s="105">
        <v>54</v>
      </c>
      <c r="D8" s="105">
        <v>0</v>
      </c>
      <c r="E8" s="105">
        <v>54</v>
      </c>
      <c r="F8" s="105">
        <v>0</v>
      </c>
      <c r="G8" s="105">
        <v>0</v>
      </c>
      <c r="H8" s="106">
        <v>0</v>
      </c>
      <c r="I8" s="81">
        <f>'[7]1η ΜΗΝΟΣ'!B8</f>
        <v>113</v>
      </c>
      <c r="J8" s="82">
        <f t="shared" si="0"/>
        <v>59</v>
      </c>
      <c r="K8" s="83">
        <f t="shared" si="1"/>
        <v>2.0925925925925926</v>
      </c>
    </row>
    <row r="9" spans="1:11" ht="13.5" thickBot="1" x14ac:dyDescent="0.25">
      <c r="A9" s="252" t="s">
        <v>55</v>
      </c>
      <c r="B9" s="104">
        <v>2400</v>
      </c>
      <c r="C9" s="105">
        <v>600</v>
      </c>
      <c r="D9" s="105">
        <v>600</v>
      </c>
      <c r="E9" s="105">
        <v>0</v>
      </c>
      <c r="F9" s="105">
        <v>0</v>
      </c>
      <c r="G9" s="105">
        <v>0</v>
      </c>
      <c r="H9" s="106">
        <v>0</v>
      </c>
      <c r="I9" s="81">
        <f>'[7]1η ΜΗΝΟΣ'!B28</f>
        <v>595</v>
      </c>
      <c r="J9" s="82">
        <f t="shared" si="0"/>
        <v>-5</v>
      </c>
      <c r="K9" s="83">
        <f t="shared" si="1"/>
        <v>0.9916666666666667</v>
      </c>
    </row>
    <row r="10" spans="1:11" ht="13.5" thickBot="1" x14ac:dyDescent="0.25">
      <c r="A10" s="252" t="s">
        <v>56</v>
      </c>
      <c r="B10" s="104">
        <v>2400</v>
      </c>
      <c r="C10" s="105">
        <v>600</v>
      </c>
      <c r="D10" s="105">
        <v>600</v>
      </c>
      <c r="E10" s="105">
        <v>0</v>
      </c>
      <c r="F10" s="105">
        <v>0</v>
      </c>
      <c r="G10" s="105">
        <v>0</v>
      </c>
      <c r="H10" s="106">
        <v>0</v>
      </c>
      <c r="I10" s="81">
        <f>'[7]1η ΜΗΝΟΣ'!B29</f>
        <v>578</v>
      </c>
      <c r="J10" s="82">
        <f t="shared" si="0"/>
        <v>-22</v>
      </c>
      <c r="K10" s="83">
        <f t="shared" si="1"/>
        <v>0.96333333333333337</v>
      </c>
    </row>
    <row r="11" spans="1:11" ht="13.5" thickBot="1" x14ac:dyDescent="0.25">
      <c r="A11" s="252" t="s">
        <v>57</v>
      </c>
      <c r="B11" s="104">
        <v>1645.1499999999987</v>
      </c>
      <c r="C11" s="105">
        <v>358</v>
      </c>
      <c r="D11" s="105">
        <v>259</v>
      </c>
      <c r="E11" s="105">
        <v>0</v>
      </c>
      <c r="F11" s="105">
        <v>15</v>
      </c>
      <c r="G11" s="105">
        <v>0</v>
      </c>
      <c r="H11" s="106">
        <v>84</v>
      </c>
      <c r="I11" s="81">
        <f>'[7]1η ΜΗΝΟΣ'!B14</f>
        <v>500</v>
      </c>
      <c r="J11" s="82">
        <f t="shared" si="0"/>
        <v>142</v>
      </c>
      <c r="K11" s="83">
        <f t="shared" si="1"/>
        <v>1.3966480446927374</v>
      </c>
    </row>
    <row r="12" spans="1:11" ht="26.25" thickBot="1" x14ac:dyDescent="0.25">
      <c r="A12" s="252" t="s">
        <v>58</v>
      </c>
      <c r="B12" s="104">
        <v>2821.03</v>
      </c>
      <c r="C12" s="105">
        <v>655</v>
      </c>
      <c r="D12" s="105">
        <v>0</v>
      </c>
      <c r="E12" s="105">
        <v>0</v>
      </c>
      <c r="F12" s="105">
        <v>625</v>
      </c>
      <c r="G12" s="105">
        <v>30</v>
      </c>
      <c r="H12" s="106">
        <v>0</v>
      </c>
      <c r="I12" s="81">
        <f>'[7]1η ΜΗΝΟΣ'!B30</f>
        <v>367</v>
      </c>
      <c r="J12" s="82">
        <f t="shared" si="0"/>
        <v>-288</v>
      </c>
      <c r="K12" s="83">
        <f t="shared" si="1"/>
        <v>0.56030534351145034</v>
      </c>
    </row>
    <row r="13" spans="1:11" ht="13.5" thickBot="1" x14ac:dyDescent="0.25">
      <c r="A13" s="252" t="s">
        <v>59</v>
      </c>
      <c r="B13" s="104">
        <v>294.94</v>
      </c>
      <c r="C13" s="105">
        <v>66</v>
      </c>
      <c r="D13" s="105">
        <v>66</v>
      </c>
      <c r="E13" s="105">
        <v>0</v>
      </c>
      <c r="F13" s="105">
        <v>0</v>
      </c>
      <c r="G13" s="105">
        <v>0</v>
      </c>
      <c r="H13" s="106">
        <v>0</v>
      </c>
      <c r="I13" s="81">
        <f>'[7]1η ΜΗΝΟΣ'!B15</f>
        <v>120</v>
      </c>
      <c r="J13" s="82">
        <f t="shared" si="0"/>
        <v>54</v>
      </c>
      <c r="K13" s="83">
        <f t="shared" si="1"/>
        <v>1.8181818181818181</v>
      </c>
    </row>
    <row r="14" spans="1:11" ht="13.5" thickBot="1" x14ac:dyDescent="0.25">
      <c r="A14" s="252" t="s">
        <v>60</v>
      </c>
      <c r="B14" s="104">
        <v>144.1</v>
      </c>
      <c r="C14" s="105">
        <v>32</v>
      </c>
      <c r="D14" s="105">
        <v>32</v>
      </c>
      <c r="E14" s="105">
        <v>0</v>
      </c>
      <c r="F14" s="105">
        <v>0</v>
      </c>
      <c r="G14" s="105">
        <v>0</v>
      </c>
      <c r="H14" s="106">
        <v>0</v>
      </c>
      <c r="I14" s="81">
        <f>'[7]1η ΜΗΝΟΣ'!B6</f>
        <v>40</v>
      </c>
      <c r="J14" s="82">
        <f t="shared" si="0"/>
        <v>8</v>
      </c>
      <c r="K14" s="83">
        <f t="shared" si="1"/>
        <v>1.25</v>
      </c>
    </row>
    <row r="15" spans="1:11" ht="26.25" thickBot="1" x14ac:dyDescent="0.25">
      <c r="A15" s="252" t="s">
        <v>61</v>
      </c>
      <c r="B15" s="104">
        <v>1191.1100000000004</v>
      </c>
      <c r="C15" s="105">
        <v>274</v>
      </c>
      <c r="D15" s="105">
        <v>0</v>
      </c>
      <c r="E15" s="105">
        <v>63</v>
      </c>
      <c r="F15" s="105">
        <v>0</v>
      </c>
      <c r="G15" s="105">
        <v>211</v>
      </c>
      <c r="H15" s="106">
        <v>0</v>
      </c>
      <c r="I15" s="81">
        <f>'[7]1η ΜΗΝΟΣ'!B9</f>
        <v>178</v>
      </c>
      <c r="J15" s="82">
        <f t="shared" si="0"/>
        <v>-96</v>
      </c>
      <c r="K15" s="83">
        <f t="shared" si="1"/>
        <v>0.64963503649635035</v>
      </c>
    </row>
    <row r="16" spans="1:11" ht="26.25" thickBot="1" x14ac:dyDescent="0.25">
      <c r="A16" s="252" t="s">
        <v>62</v>
      </c>
      <c r="B16" s="104">
        <v>1280.4500000000003</v>
      </c>
      <c r="C16" s="105">
        <v>308</v>
      </c>
      <c r="D16" s="105">
        <v>0</v>
      </c>
      <c r="E16" s="105">
        <v>0</v>
      </c>
      <c r="F16" s="105">
        <v>0</v>
      </c>
      <c r="G16" s="105">
        <v>308</v>
      </c>
      <c r="H16" s="106">
        <v>0</v>
      </c>
      <c r="I16" s="81">
        <f>'[7]1η ΜΗΝΟΣ'!B4</f>
        <v>277</v>
      </c>
      <c r="J16" s="82">
        <f t="shared" si="0"/>
        <v>-31</v>
      </c>
      <c r="K16" s="83">
        <f t="shared" si="1"/>
        <v>0.89935064935064934</v>
      </c>
    </row>
    <row r="17" spans="1:11" ht="27" customHeight="1" thickBot="1" x14ac:dyDescent="0.25">
      <c r="A17" s="252" t="s">
        <v>63</v>
      </c>
      <c r="B17" s="104">
        <v>432</v>
      </c>
      <c r="C17" s="105">
        <v>96</v>
      </c>
      <c r="D17" s="105">
        <v>0</v>
      </c>
      <c r="E17" s="105">
        <v>0</v>
      </c>
      <c r="F17" s="105">
        <v>0</v>
      </c>
      <c r="G17" s="105">
        <v>0</v>
      </c>
      <c r="H17" s="106">
        <v>96</v>
      </c>
      <c r="I17" s="81">
        <f>'[7]1η ΜΗΝΟΣ'!B10</f>
        <v>35</v>
      </c>
      <c r="J17" s="82">
        <f t="shared" si="0"/>
        <v>-61</v>
      </c>
      <c r="K17" s="83">
        <f t="shared" si="1"/>
        <v>0.36458333333333331</v>
      </c>
    </row>
    <row r="18" spans="1:11" ht="13.5" thickBot="1" x14ac:dyDescent="0.25">
      <c r="A18" s="252" t="s">
        <v>64</v>
      </c>
      <c r="B18" s="104">
        <v>860.85300000000052</v>
      </c>
      <c r="C18" s="105">
        <v>138</v>
      </c>
      <c r="D18" s="105">
        <v>138</v>
      </c>
      <c r="E18" s="105">
        <v>0</v>
      </c>
      <c r="F18" s="105">
        <v>0</v>
      </c>
      <c r="G18" s="105">
        <v>0</v>
      </c>
      <c r="H18" s="106">
        <v>0</v>
      </c>
      <c r="I18" s="81">
        <f>'[7]1η ΜΗΝΟΣ'!B31</f>
        <v>204</v>
      </c>
      <c r="J18" s="82">
        <f t="shared" si="0"/>
        <v>66</v>
      </c>
      <c r="K18" s="83">
        <f t="shared" si="1"/>
        <v>1.4782608695652173</v>
      </c>
    </row>
    <row r="19" spans="1:11" ht="13.5" thickBot="1" x14ac:dyDescent="0.25">
      <c r="A19" s="252" t="s">
        <v>65</v>
      </c>
      <c r="B19" s="104">
        <v>721.3000000000003</v>
      </c>
      <c r="C19" s="105">
        <v>162</v>
      </c>
      <c r="D19" s="105">
        <v>162</v>
      </c>
      <c r="E19" s="105">
        <v>0</v>
      </c>
      <c r="F19" s="105">
        <v>0</v>
      </c>
      <c r="G19" s="105">
        <v>0</v>
      </c>
      <c r="H19" s="106">
        <v>0</v>
      </c>
      <c r="I19" s="81">
        <f>'[7]1η ΜΗΝΟΣ'!B16</f>
        <v>324</v>
      </c>
      <c r="J19" s="82">
        <f t="shared" si="0"/>
        <v>162</v>
      </c>
      <c r="K19" s="83">
        <f t="shared" si="1"/>
        <v>2</v>
      </c>
    </row>
    <row r="20" spans="1:11" ht="13.5" thickBot="1" x14ac:dyDescent="0.25">
      <c r="A20" s="252" t="s">
        <v>66</v>
      </c>
      <c r="B20" s="104">
        <v>188.3</v>
      </c>
      <c r="C20" s="105">
        <v>46</v>
      </c>
      <c r="D20" s="105">
        <v>16</v>
      </c>
      <c r="E20" s="105">
        <v>30</v>
      </c>
      <c r="F20" s="105">
        <v>0</v>
      </c>
      <c r="G20" s="105">
        <v>0</v>
      </c>
      <c r="H20" s="106">
        <v>0</v>
      </c>
      <c r="I20" s="81">
        <f>'[7]1η ΜΗΝΟΣ'!B17</f>
        <v>18</v>
      </c>
      <c r="J20" s="82">
        <f t="shared" si="0"/>
        <v>-28</v>
      </c>
      <c r="K20" s="83">
        <f t="shared" si="1"/>
        <v>0.39130434782608697</v>
      </c>
    </row>
    <row r="21" spans="1:11" s="90" customFormat="1" ht="13.5" thickBot="1" x14ac:dyDescent="0.25">
      <c r="A21" s="252" t="s">
        <v>67</v>
      </c>
      <c r="B21" s="84">
        <v>5589.83</v>
      </c>
      <c r="C21" s="85">
        <f t="shared" ref="C21:C22" si="2">SUM(D21:H21)</f>
        <v>1222</v>
      </c>
      <c r="D21" s="86">
        <v>1222</v>
      </c>
      <c r="E21" s="86">
        <v>0</v>
      </c>
      <c r="F21" s="86">
        <v>0</v>
      </c>
      <c r="G21" s="86">
        <v>0</v>
      </c>
      <c r="H21" s="87">
        <v>0</v>
      </c>
      <c r="I21" s="81">
        <f>'[7]1η ΜΗΝΟΣ'!B18</f>
        <v>1653</v>
      </c>
      <c r="J21" s="88">
        <f t="shared" si="0"/>
        <v>431</v>
      </c>
      <c r="K21" s="89">
        <f t="shared" si="1"/>
        <v>1.3527004909983633</v>
      </c>
    </row>
    <row r="22" spans="1:11" s="91" customFormat="1" ht="13.5" thickBot="1" x14ac:dyDescent="0.25">
      <c r="A22" s="252" t="s">
        <v>83</v>
      </c>
      <c r="B22" s="84">
        <v>849.23</v>
      </c>
      <c r="C22" s="85">
        <f t="shared" si="2"/>
        <v>174</v>
      </c>
      <c r="D22" s="86">
        <v>48</v>
      </c>
      <c r="E22" s="86">
        <v>0</v>
      </c>
      <c r="F22" s="86">
        <v>126</v>
      </c>
      <c r="G22" s="86">
        <v>0</v>
      </c>
      <c r="H22" s="87">
        <v>0</v>
      </c>
      <c r="I22" s="81">
        <f>'[7]1η ΜΗΝΟΣ'!B19</f>
        <v>172</v>
      </c>
      <c r="J22" s="88">
        <f t="shared" si="0"/>
        <v>-2</v>
      </c>
      <c r="K22" s="89">
        <f t="shared" si="1"/>
        <v>0.9885057471264368</v>
      </c>
    </row>
    <row r="23" spans="1:11" ht="13.5" thickBot="1" x14ac:dyDescent="0.25">
      <c r="A23" s="252" t="s">
        <v>68</v>
      </c>
      <c r="B23" s="104">
        <v>249.16</v>
      </c>
      <c r="C23" s="105">
        <v>56</v>
      </c>
      <c r="D23" s="105">
        <v>56</v>
      </c>
      <c r="E23" s="105">
        <v>0</v>
      </c>
      <c r="F23" s="105">
        <v>0</v>
      </c>
      <c r="G23" s="105">
        <v>0</v>
      </c>
      <c r="H23" s="106">
        <v>0</v>
      </c>
      <c r="I23" s="81">
        <f>'[7]1η ΜΗΝΟΣ'!B20</f>
        <v>104</v>
      </c>
      <c r="J23" s="82">
        <f t="shared" si="0"/>
        <v>48</v>
      </c>
      <c r="K23" s="83">
        <f t="shared" si="1"/>
        <v>1.8571428571428572</v>
      </c>
    </row>
    <row r="24" spans="1:11" ht="13.5" thickBot="1" x14ac:dyDescent="0.25">
      <c r="A24" s="252" t="s">
        <v>69</v>
      </c>
      <c r="B24" s="104">
        <v>2559.39</v>
      </c>
      <c r="C24" s="105">
        <v>554</v>
      </c>
      <c r="D24" s="105">
        <v>554</v>
      </c>
      <c r="E24" s="105">
        <v>0</v>
      </c>
      <c r="F24" s="105">
        <v>0</v>
      </c>
      <c r="G24" s="105">
        <v>0</v>
      </c>
      <c r="H24" s="106">
        <v>0</v>
      </c>
      <c r="I24" s="81">
        <f>'[7]1η ΜΗΝΟΣ'!B21</f>
        <v>670</v>
      </c>
      <c r="J24" s="82">
        <f t="shared" si="0"/>
        <v>116</v>
      </c>
      <c r="K24" s="83">
        <f t="shared" si="1"/>
        <v>1.2093862815884477</v>
      </c>
    </row>
    <row r="25" spans="1:11" ht="13.5" thickBot="1" x14ac:dyDescent="0.25">
      <c r="A25" s="252" t="s">
        <v>70</v>
      </c>
      <c r="B25" s="104">
        <v>1845</v>
      </c>
      <c r="C25" s="105">
        <v>431</v>
      </c>
      <c r="D25" s="105">
        <v>431</v>
      </c>
      <c r="E25" s="105">
        <v>0</v>
      </c>
      <c r="F25" s="105">
        <v>0</v>
      </c>
      <c r="G25" s="105">
        <v>0</v>
      </c>
      <c r="H25" s="106">
        <v>0</v>
      </c>
      <c r="I25" s="81">
        <f>'[7]1η ΜΗΝΟΣ'!B32</f>
        <v>450</v>
      </c>
      <c r="J25" s="82">
        <f t="shared" si="0"/>
        <v>19</v>
      </c>
      <c r="K25" s="83">
        <f t="shared" si="1"/>
        <v>1.0440835266821347</v>
      </c>
    </row>
    <row r="26" spans="1:11" ht="13.5" thickBot="1" x14ac:dyDescent="0.25">
      <c r="A26" s="252" t="s">
        <v>71</v>
      </c>
      <c r="B26" s="104">
        <v>1116</v>
      </c>
      <c r="C26" s="105">
        <v>273</v>
      </c>
      <c r="D26" s="105">
        <v>273</v>
      </c>
      <c r="E26" s="105">
        <v>0</v>
      </c>
      <c r="F26" s="105">
        <v>0</v>
      </c>
      <c r="G26" s="105">
        <v>0</v>
      </c>
      <c r="H26" s="106">
        <v>0</v>
      </c>
      <c r="I26" s="81">
        <f>'[7]1η ΜΗΝΟΣ'!B22</f>
        <v>357</v>
      </c>
      <c r="J26" s="82">
        <f t="shared" si="0"/>
        <v>84</v>
      </c>
      <c r="K26" s="83">
        <f t="shared" si="1"/>
        <v>1.3076923076923077</v>
      </c>
    </row>
    <row r="27" spans="1:11" ht="13.5" thickBot="1" x14ac:dyDescent="0.25">
      <c r="A27" s="278" t="s">
        <v>72</v>
      </c>
      <c r="B27" s="104">
        <v>201.97999999999996</v>
      </c>
      <c r="C27" s="105">
        <v>45</v>
      </c>
      <c r="D27" s="105">
        <v>42</v>
      </c>
      <c r="E27" s="105">
        <v>0</v>
      </c>
      <c r="F27" s="105">
        <v>3</v>
      </c>
      <c r="G27" s="105">
        <v>0</v>
      </c>
      <c r="H27" s="106">
        <v>0</v>
      </c>
      <c r="I27" s="81">
        <f>'[7]1η ΜΗΝΟΣ'!B23</f>
        <v>65</v>
      </c>
      <c r="J27" s="82">
        <f t="shared" si="0"/>
        <v>20</v>
      </c>
      <c r="K27" s="83">
        <f t="shared" si="1"/>
        <v>1.4444444444444444</v>
      </c>
    </row>
    <row r="28" spans="1:11" ht="13.5" thickBot="1" x14ac:dyDescent="0.25">
      <c r="A28" s="252" t="s">
        <v>73</v>
      </c>
      <c r="B28" s="104">
        <v>1910</v>
      </c>
      <c r="C28" s="105">
        <v>480</v>
      </c>
      <c r="D28" s="107">
        <v>480</v>
      </c>
      <c r="E28" s="105">
        <v>0</v>
      </c>
      <c r="F28" s="105">
        <v>0</v>
      </c>
      <c r="G28" s="105">
        <v>0</v>
      </c>
      <c r="H28" s="106">
        <v>0</v>
      </c>
      <c r="I28" s="81">
        <f>'[7]1η ΜΗΝΟΣ'!B33</f>
        <v>507</v>
      </c>
      <c r="J28" s="82">
        <f t="shared" si="0"/>
        <v>27</v>
      </c>
      <c r="K28" s="83">
        <f t="shared" si="1"/>
        <v>1.0562499999999999</v>
      </c>
    </row>
    <row r="29" spans="1:11" ht="26.25" thickBot="1" x14ac:dyDescent="0.25">
      <c r="A29" s="252" t="s">
        <v>74</v>
      </c>
      <c r="B29" s="104">
        <v>1159.0600000000004</v>
      </c>
      <c r="C29" s="105">
        <v>253</v>
      </c>
      <c r="D29" s="105">
        <v>253</v>
      </c>
      <c r="E29" s="105">
        <v>0</v>
      </c>
      <c r="F29" s="105">
        <v>0</v>
      </c>
      <c r="G29" s="105">
        <v>0</v>
      </c>
      <c r="H29" s="106">
        <v>0</v>
      </c>
      <c r="I29" s="81">
        <f>'[7]1η ΜΗΝΟΣ'!B11</f>
        <v>202</v>
      </c>
      <c r="J29" s="82">
        <f t="shared" si="0"/>
        <v>-51</v>
      </c>
      <c r="K29" s="83">
        <f t="shared" si="1"/>
        <v>0.79841897233201586</v>
      </c>
    </row>
    <row r="30" spans="1:11" ht="13.5" thickBot="1" x14ac:dyDescent="0.25">
      <c r="A30" s="252" t="s">
        <v>75</v>
      </c>
      <c r="B30" s="104">
        <v>2088.5100000000002</v>
      </c>
      <c r="C30" s="105">
        <v>446</v>
      </c>
      <c r="D30" s="105">
        <v>446</v>
      </c>
      <c r="E30" s="105">
        <v>0</v>
      </c>
      <c r="F30" s="105">
        <v>0</v>
      </c>
      <c r="G30" s="105">
        <v>0</v>
      </c>
      <c r="H30" s="106">
        <v>0</v>
      </c>
      <c r="I30" s="81">
        <f>'[7]1η ΜΗΝΟΣ'!B34</f>
        <v>512</v>
      </c>
      <c r="J30" s="82">
        <f t="shared" si="0"/>
        <v>66</v>
      </c>
      <c r="K30" s="83">
        <f t="shared" si="1"/>
        <v>1.147982062780269</v>
      </c>
    </row>
    <row r="31" spans="1:11" ht="26.25" thickBot="1" x14ac:dyDescent="0.25">
      <c r="A31" s="252" t="s">
        <v>76</v>
      </c>
      <c r="B31" s="104">
        <v>1312.2500000000002</v>
      </c>
      <c r="C31" s="105">
        <v>302</v>
      </c>
      <c r="D31" s="105">
        <v>0</v>
      </c>
      <c r="E31" s="105">
        <v>0</v>
      </c>
      <c r="F31" s="105">
        <v>0</v>
      </c>
      <c r="G31" s="105">
        <v>302</v>
      </c>
      <c r="H31" s="106">
        <v>0</v>
      </c>
      <c r="I31" s="81">
        <f>'[7]1η ΜΗΝΟΣ'!B5</f>
        <v>218</v>
      </c>
      <c r="J31" s="82">
        <f t="shared" si="0"/>
        <v>-84</v>
      </c>
      <c r="K31" s="83">
        <f t="shared" si="1"/>
        <v>0.72185430463576161</v>
      </c>
    </row>
    <row r="32" spans="1:11" ht="13.5" thickBot="1" x14ac:dyDescent="0.25">
      <c r="A32" s="252" t="s">
        <v>77</v>
      </c>
      <c r="B32" s="104">
        <v>2400</v>
      </c>
      <c r="C32" s="105">
        <v>600</v>
      </c>
      <c r="D32" s="105">
        <v>600</v>
      </c>
      <c r="E32" s="105">
        <v>0</v>
      </c>
      <c r="F32" s="105">
        <v>0</v>
      </c>
      <c r="G32" s="105">
        <v>0</v>
      </c>
      <c r="H32" s="106">
        <v>0</v>
      </c>
      <c r="I32" s="81">
        <f>'[7]1η ΜΗΝΟΣ'!B35</f>
        <v>592</v>
      </c>
      <c r="J32" s="82">
        <f t="shared" si="0"/>
        <v>-8</v>
      </c>
      <c r="K32" s="83">
        <f t="shared" si="1"/>
        <v>0.98666666666666669</v>
      </c>
    </row>
    <row r="33" spans="1:11" ht="13.5" thickBot="1" x14ac:dyDescent="0.25">
      <c r="A33" s="252" t="s">
        <v>84</v>
      </c>
      <c r="B33" s="104">
        <v>234.85999999999999</v>
      </c>
      <c r="C33" s="105">
        <v>53</v>
      </c>
      <c r="D33" s="105">
        <v>53</v>
      </c>
      <c r="E33" s="105">
        <v>0</v>
      </c>
      <c r="F33" s="105">
        <v>0</v>
      </c>
      <c r="G33" s="105">
        <v>0</v>
      </c>
      <c r="H33" s="106">
        <v>0</v>
      </c>
      <c r="I33" s="81">
        <f>'[7]1η ΜΗΝΟΣ'!B24</f>
        <v>121</v>
      </c>
      <c r="J33" s="82">
        <f t="shared" si="0"/>
        <v>68</v>
      </c>
      <c r="K33" s="83">
        <f t="shared" si="1"/>
        <v>2.2830188679245285</v>
      </c>
    </row>
    <row r="34" spans="1:11" ht="13.5" thickBot="1" x14ac:dyDescent="0.25">
      <c r="A34" s="252" t="s">
        <v>79</v>
      </c>
      <c r="B34" s="104">
        <v>545</v>
      </c>
      <c r="C34" s="105">
        <v>127</v>
      </c>
      <c r="D34" s="105">
        <v>127</v>
      </c>
      <c r="E34" s="105">
        <v>0</v>
      </c>
      <c r="F34" s="105">
        <v>0</v>
      </c>
      <c r="G34" s="105">
        <v>0</v>
      </c>
      <c r="H34" s="106">
        <v>0</v>
      </c>
      <c r="I34" s="81">
        <f>'[7]1η ΜΗΝΟΣ'!B36</f>
        <v>188</v>
      </c>
      <c r="J34" s="82">
        <f t="shared" si="0"/>
        <v>61</v>
      </c>
      <c r="K34" s="83">
        <f t="shared" si="1"/>
        <v>1.4803149606299213</v>
      </c>
    </row>
    <row r="35" spans="1:11" ht="13.5" thickBot="1" x14ac:dyDescent="0.25">
      <c r="A35" s="252" t="s">
        <v>80</v>
      </c>
      <c r="B35" s="104">
        <v>1920</v>
      </c>
      <c r="C35" s="105">
        <v>480</v>
      </c>
      <c r="D35" s="105">
        <v>480</v>
      </c>
      <c r="E35" s="105">
        <v>0</v>
      </c>
      <c r="F35" s="105">
        <v>0</v>
      </c>
      <c r="G35" s="105">
        <v>0</v>
      </c>
      <c r="H35" s="106">
        <v>0</v>
      </c>
      <c r="I35" s="81">
        <f>'[7]1η ΜΗΝΟΣ'!B25</f>
        <v>494</v>
      </c>
      <c r="J35" s="82">
        <f t="shared" si="0"/>
        <v>14</v>
      </c>
      <c r="K35" s="83">
        <f t="shared" si="1"/>
        <v>1.0291666666666666</v>
      </c>
    </row>
    <row r="36" spans="1:11" ht="13.5" thickBot="1" x14ac:dyDescent="0.25">
      <c r="A36" s="252" t="s">
        <v>81</v>
      </c>
      <c r="B36" s="104">
        <v>361.9</v>
      </c>
      <c r="C36" s="105">
        <v>82</v>
      </c>
      <c r="D36" s="105">
        <v>82</v>
      </c>
      <c r="E36" s="105">
        <v>0</v>
      </c>
      <c r="F36" s="105">
        <v>0</v>
      </c>
      <c r="G36" s="105">
        <v>0</v>
      </c>
      <c r="H36" s="106">
        <v>0</v>
      </c>
      <c r="I36" s="81">
        <f>'[7]1η ΜΗΝΟΣ'!B26</f>
        <v>139</v>
      </c>
      <c r="J36" s="82">
        <f t="shared" si="0"/>
        <v>57</v>
      </c>
      <c r="K36" s="83">
        <f t="shared" si="1"/>
        <v>1.6951219512195121</v>
      </c>
    </row>
    <row r="37" spans="1:11" ht="13.5" thickBot="1" x14ac:dyDescent="0.25">
      <c r="A37" s="252" t="s">
        <v>82</v>
      </c>
      <c r="B37" s="108">
        <v>1236.3399999999999</v>
      </c>
      <c r="C37" s="109">
        <v>261</v>
      </c>
      <c r="D37" s="109">
        <v>261</v>
      </c>
      <c r="E37" s="109">
        <v>0</v>
      </c>
      <c r="F37" s="109">
        <v>0</v>
      </c>
      <c r="G37" s="109">
        <v>0</v>
      </c>
      <c r="H37" s="110">
        <v>0</v>
      </c>
      <c r="I37" s="92">
        <f>'[7]1η ΜΗΝΟΣ'!B12</f>
        <v>219</v>
      </c>
      <c r="J37" s="93">
        <f t="shared" si="0"/>
        <v>-42</v>
      </c>
      <c r="K37" s="94">
        <f t="shared" si="1"/>
        <v>0.83908045977011492</v>
      </c>
    </row>
    <row r="38" spans="1:11" ht="13.5" thickBot="1" x14ac:dyDescent="0.25">
      <c r="A38" s="253" t="s">
        <v>45</v>
      </c>
      <c r="B38" s="254">
        <f>SUM(B4:B37)</f>
        <v>43520.453000000001</v>
      </c>
      <c r="C38" s="255">
        <f>SUM(C4:C37)</f>
        <v>9935</v>
      </c>
      <c r="D38" s="255">
        <f t="shared" ref="D38:H38" si="3">SUM(D4:D37)</f>
        <v>7632</v>
      </c>
      <c r="E38" s="255">
        <f t="shared" si="3"/>
        <v>325</v>
      </c>
      <c r="F38" s="255">
        <f t="shared" si="3"/>
        <v>769</v>
      </c>
      <c r="G38" s="255">
        <f t="shared" si="3"/>
        <v>1029</v>
      </c>
      <c r="H38" s="255">
        <f t="shared" si="3"/>
        <v>180</v>
      </c>
      <c r="I38" s="255">
        <f>SUM(I4:I37)</f>
        <v>10717</v>
      </c>
      <c r="J38" s="115"/>
      <c r="K38" s="116"/>
    </row>
    <row r="39" spans="1:11" x14ac:dyDescent="0.2">
      <c r="B39" s="98"/>
      <c r="C39" s="99"/>
      <c r="D39" s="99"/>
    </row>
    <row r="42" spans="1:11" x14ac:dyDescent="0.2">
      <c r="I42" s="99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G22" sqref="G22"/>
    </sheetView>
  </sheetViews>
  <sheetFormatPr defaultRowHeight="12.75" x14ac:dyDescent="0.2"/>
  <cols>
    <col min="1" max="1" width="53.28515625" style="76" customWidth="1"/>
    <col min="2" max="2" width="8.5703125" style="76" bestFit="1" customWidth="1"/>
    <col min="3" max="3" width="11.7109375" style="76" customWidth="1"/>
    <col min="4" max="4" width="9.28515625" style="76" customWidth="1"/>
    <col min="5" max="5" width="8.7109375" style="76" customWidth="1"/>
    <col min="6" max="6" width="9.140625" style="76" customWidth="1"/>
    <col min="7" max="7" width="10.28515625" style="76" customWidth="1"/>
    <col min="8" max="8" width="12.42578125" style="76" customWidth="1"/>
    <col min="9" max="9" width="7.28515625" style="76" customWidth="1"/>
    <col min="10" max="10" width="8.28515625" style="76" bestFit="1" customWidth="1"/>
    <col min="11" max="11" width="8.85546875" style="76" bestFit="1" customWidth="1"/>
    <col min="12" max="16384" width="9.140625" style="76"/>
  </cols>
  <sheetData>
    <row r="1" spans="1:11" ht="13.5" thickBot="1" x14ac:dyDescent="0.25">
      <c r="A1" s="100" t="s">
        <v>106</v>
      </c>
      <c r="B1" s="72"/>
      <c r="C1" s="73"/>
      <c r="D1" s="73"/>
      <c r="E1" s="73"/>
      <c r="F1" s="73"/>
      <c r="G1" s="73"/>
      <c r="H1" s="73"/>
      <c r="I1" s="74"/>
      <c r="J1" s="73"/>
      <c r="K1" s="75"/>
    </row>
    <row r="2" spans="1:11" ht="13.5" thickBot="1" x14ac:dyDescent="0.25">
      <c r="A2" s="134" t="s">
        <v>1</v>
      </c>
      <c r="B2" s="77" t="s">
        <v>2</v>
      </c>
      <c r="C2" s="136" t="s">
        <v>3</v>
      </c>
      <c r="D2" s="140" t="s">
        <v>4</v>
      </c>
      <c r="E2" s="151" t="s">
        <v>5</v>
      </c>
      <c r="F2" s="140" t="s">
        <v>6</v>
      </c>
      <c r="G2" s="140" t="s">
        <v>7</v>
      </c>
      <c r="H2" s="136" t="s">
        <v>8</v>
      </c>
      <c r="I2" s="142" t="s">
        <v>9</v>
      </c>
      <c r="J2" s="146" t="s">
        <v>10</v>
      </c>
      <c r="K2" s="147"/>
    </row>
    <row r="3" spans="1:11" ht="13.5" thickBot="1" x14ac:dyDescent="0.25">
      <c r="A3" s="148"/>
      <c r="B3" s="78"/>
      <c r="C3" s="149"/>
      <c r="D3" s="150"/>
      <c r="E3" s="152"/>
      <c r="F3" s="150"/>
      <c r="G3" s="150"/>
      <c r="H3" s="149"/>
      <c r="I3" s="153"/>
      <c r="J3" s="79" t="s">
        <v>11</v>
      </c>
      <c r="K3" s="80" t="s">
        <v>12</v>
      </c>
    </row>
    <row r="4" spans="1:11" ht="13.5" thickBot="1" x14ac:dyDescent="0.25">
      <c r="A4" s="252" t="s">
        <v>50</v>
      </c>
      <c r="B4" s="256">
        <v>988.19999999999914</v>
      </c>
      <c r="C4" s="257">
        <f>SUM(D4:H4)</f>
        <v>178</v>
      </c>
      <c r="D4" s="257">
        <v>0</v>
      </c>
      <c r="E4" s="257">
        <v>0</v>
      </c>
      <c r="F4" s="257">
        <v>0</v>
      </c>
      <c r="G4" s="257">
        <v>178</v>
      </c>
      <c r="H4" s="258">
        <v>0</v>
      </c>
      <c r="I4" s="259">
        <f>'[7]16η ΜΗΝΟΣ'!B3</f>
        <v>0</v>
      </c>
      <c r="J4" s="260">
        <f>I4-C4</f>
        <v>-178</v>
      </c>
      <c r="K4" s="261">
        <f>I4/C4</f>
        <v>0</v>
      </c>
    </row>
    <row r="5" spans="1:11" ht="13.5" thickBot="1" x14ac:dyDescent="0.25">
      <c r="A5" s="252" t="s">
        <v>51</v>
      </c>
      <c r="B5" s="262">
        <v>840</v>
      </c>
      <c r="C5" s="257">
        <f t="shared" ref="C5:C37" si="0">SUM(D5:H5)</f>
        <v>210</v>
      </c>
      <c r="D5" s="263">
        <v>210</v>
      </c>
      <c r="E5" s="263">
        <v>0</v>
      </c>
      <c r="F5" s="263">
        <v>0</v>
      </c>
      <c r="G5" s="263">
        <v>0</v>
      </c>
      <c r="H5" s="264">
        <v>0</v>
      </c>
      <c r="I5" s="259">
        <f>'[7]16η ΜΗΝΟΣ'!B27</f>
        <v>0</v>
      </c>
      <c r="J5" s="260">
        <f t="shared" ref="J5:J37" si="1">I5-C5</f>
        <v>-210</v>
      </c>
      <c r="K5" s="261">
        <f t="shared" ref="K5:K37" si="2">I5/C5</f>
        <v>0</v>
      </c>
    </row>
    <row r="6" spans="1:11" ht="13.5" thickBot="1" x14ac:dyDescent="0.25">
      <c r="A6" s="252" t="s">
        <v>52</v>
      </c>
      <c r="B6" s="262">
        <v>427.94</v>
      </c>
      <c r="C6" s="257">
        <f t="shared" si="0"/>
        <v>102</v>
      </c>
      <c r="D6" s="263">
        <v>102</v>
      </c>
      <c r="E6" s="263">
        <v>0</v>
      </c>
      <c r="F6" s="263">
        <v>0</v>
      </c>
      <c r="G6" s="263">
        <v>0</v>
      </c>
      <c r="H6" s="264">
        <v>0</v>
      </c>
      <c r="I6" s="259">
        <f>'[7]16η ΜΗΝΟΣ'!B13</f>
        <v>0</v>
      </c>
      <c r="J6" s="260">
        <f t="shared" si="1"/>
        <v>-102</v>
      </c>
      <c r="K6" s="261">
        <f t="shared" si="2"/>
        <v>0</v>
      </c>
    </row>
    <row r="7" spans="1:11" ht="13.5" thickBot="1" x14ac:dyDescent="0.25">
      <c r="A7" s="252" t="s">
        <v>53</v>
      </c>
      <c r="B7" s="262">
        <v>1073.7699999999995</v>
      </c>
      <c r="C7" s="257">
        <f t="shared" si="0"/>
        <v>217</v>
      </c>
      <c r="D7" s="263">
        <v>39</v>
      </c>
      <c r="E7" s="263">
        <v>178</v>
      </c>
      <c r="F7" s="263">
        <v>0</v>
      </c>
      <c r="G7" s="263">
        <v>0</v>
      </c>
      <c r="H7" s="264">
        <v>0</v>
      </c>
      <c r="I7" s="259">
        <f>'[7]16η ΜΗΝΟΣ'!B7</f>
        <v>0</v>
      </c>
      <c r="J7" s="260">
        <f t="shared" si="1"/>
        <v>-217</v>
      </c>
      <c r="K7" s="261">
        <f t="shared" si="2"/>
        <v>0</v>
      </c>
    </row>
    <row r="8" spans="1:11" ht="13.5" thickBot="1" x14ac:dyDescent="0.25">
      <c r="A8" s="252" t="s">
        <v>54</v>
      </c>
      <c r="B8" s="262">
        <v>232.8</v>
      </c>
      <c r="C8" s="257">
        <f t="shared" si="0"/>
        <v>54</v>
      </c>
      <c r="D8" s="263">
        <v>0</v>
      </c>
      <c r="E8" s="263">
        <v>54</v>
      </c>
      <c r="F8" s="263">
        <v>0</v>
      </c>
      <c r="G8" s="263">
        <v>0</v>
      </c>
      <c r="H8" s="264">
        <v>0</v>
      </c>
      <c r="I8" s="259">
        <f>'[7]16η ΜΗΝΟΣ'!B8</f>
        <v>0</v>
      </c>
      <c r="J8" s="260">
        <f t="shared" si="1"/>
        <v>-54</v>
      </c>
      <c r="K8" s="261">
        <f t="shared" si="2"/>
        <v>0</v>
      </c>
    </row>
    <row r="9" spans="1:11" ht="13.5" thickBot="1" x14ac:dyDescent="0.25">
      <c r="A9" s="252" t="s">
        <v>55</v>
      </c>
      <c r="B9" s="262">
        <v>2400</v>
      </c>
      <c r="C9" s="257">
        <f t="shared" si="0"/>
        <v>600</v>
      </c>
      <c r="D9" s="263">
        <v>600</v>
      </c>
      <c r="E9" s="263">
        <v>0</v>
      </c>
      <c r="F9" s="263">
        <v>0</v>
      </c>
      <c r="G9" s="263">
        <v>0</v>
      </c>
      <c r="H9" s="264">
        <v>0</v>
      </c>
      <c r="I9" s="259">
        <f>'[7]16η ΜΗΝΟΣ'!B28</f>
        <v>0</v>
      </c>
      <c r="J9" s="260">
        <f t="shared" si="1"/>
        <v>-600</v>
      </c>
      <c r="K9" s="261">
        <f t="shared" si="2"/>
        <v>0</v>
      </c>
    </row>
    <row r="10" spans="1:11" ht="13.5" thickBot="1" x14ac:dyDescent="0.25">
      <c r="A10" s="252" t="s">
        <v>56</v>
      </c>
      <c r="B10" s="262">
        <v>2400</v>
      </c>
      <c r="C10" s="257">
        <f t="shared" si="0"/>
        <v>600</v>
      </c>
      <c r="D10" s="263">
        <v>600</v>
      </c>
      <c r="E10" s="263">
        <v>0</v>
      </c>
      <c r="F10" s="263">
        <v>0</v>
      </c>
      <c r="G10" s="263">
        <v>0</v>
      </c>
      <c r="H10" s="264">
        <v>0</v>
      </c>
      <c r="I10" s="259">
        <f>'[7]16η ΜΗΝΟΣ'!B29</f>
        <v>0</v>
      </c>
      <c r="J10" s="260">
        <f t="shared" si="1"/>
        <v>-600</v>
      </c>
      <c r="K10" s="261">
        <f t="shared" si="2"/>
        <v>0</v>
      </c>
    </row>
    <row r="11" spans="1:11" ht="13.5" thickBot="1" x14ac:dyDescent="0.25">
      <c r="A11" s="252" t="s">
        <v>57</v>
      </c>
      <c r="B11" s="262">
        <v>1645.1499999999987</v>
      </c>
      <c r="C11" s="257">
        <f t="shared" si="0"/>
        <v>358</v>
      </c>
      <c r="D11" s="263">
        <v>259</v>
      </c>
      <c r="E11" s="263">
        <v>0</v>
      </c>
      <c r="F11" s="263">
        <v>15</v>
      </c>
      <c r="G11" s="263">
        <v>0</v>
      </c>
      <c r="H11" s="264">
        <v>84</v>
      </c>
      <c r="I11" s="259">
        <f>'[7]16η ΜΗΝΟΣ'!B14</f>
        <v>0</v>
      </c>
      <c r="J11" s="260">
        <f t="shared" si="1"/>
        <v>-358</v>
      </c>
      <c r="K11" s="261">
        <f t="shared" si="2"/>
        <v>0</v>
      </c>
    </row>
    <row r="12" spans="1:11" ht="13.5" thickBot="1" x14ac:dyDescent="0.25">
      <c r="A12" s="252" t="s">
        <v>58</v>
      </c>
      <c r="B12" s="262">
        <v>2821.03</v>
      </c>
      <c r="C12" s="257">
        <f t="shared" si="0"/>
        <v>655</v>
      </c>
      <c r="D12" s="263">
        <v>0</v>
      </c>
      <c r="E12" s="263">
        <v>0</v>
      </c>
      <c r="F12" s="263">
        <v>625</v>
      </c>
      <c r="G12" s="263">
        <v>30</v>
      </c>
      <c r="H12" s="264">
        <v>0</v>
      </c>
      <c r="I12" s="259">
        <f>'[7]16η ΜΗΝΟΣ'!B30</f>
        <v>0</v>
      </c>
      <c r="J12" s="260">
        <f t="shared" si="1"/>
        <v>-655</v>
      </c>
      <c r="K12" s="261">
        <f t="shared" si="2"/>
        <v>0</v>
      </c>
    </row>
    <row r="13" spans="1:11" ht="13.5" thickBot="1" x14ac:dyDescent="0.25">
      <c r="A13" s="252" t="s">
        <v>59</v>
      </c>
      <c r="B13" s="262">
        <v>294.94</v>
      </c>
      <c r="C13" s="257">
        <f t="shared" si="0"/>
        <v>66</v>
      </c>
      <c r="D13" s="263">
        <v>66</v>
      </c>
      <c r="E13" s="263">
        <v>0</v>
      </c>
      <c r="F13" s="263">
        <v>0</v>
      </c>
      <c r="G13" s="263">
        <v>0</v>
      </c>
      <c r="H13" s="264">
        <v>0</v>
      </c>
      <c r="I13" s="259">
        <f>'[7]16η ΜΗΝΟΣ'!B15</f>
        <v>0</v>
      </c>
      <c r="J13" s="260">
        <f t="shared" si="1"/>
        <v>-66</v>
      </c>
      <c r="K13" s="261">
        <f t="shared" si="2"/>
        <v>0</v>
      </c>
    </row>
    <row r="14" spans="1:11" ht="13.5" thickBot="1" x14ac:dyDescent="0.25">
      <c r="A14" s="252" t="s">
        <v>60</v>
      </c>
      <c r="B14" s="262">
        <v>144.1</v>
      </c>
      <c r="C14" s="257">
        <f t="shared" si="0"/>
        <v>32</v>
      </c>
      <c r="D14" s="263">
        <v>32</v>
      </c>
      <c r="E14" s="263">
        <v>0</v>
      </c>
      <c r="F14" s="263">
        <v>0</v>
      </c>
      <c r="G14" s="263">
        <v>0</v>
      </c>
      <c r="H14" s="264">
        <v>0</v>
      </c>
      <c r="I14" s="259">
        <f>'[7]16η ΜΗΝΟΣ'!B6</f>
        <v>0</v>
      </c>
      <c r="J14" s="260">
        <f t="shared" si="1"/>
        <v>-32</v>
      </c>
      <c r="K14" s="261">
        <f t="shared" si="2"/>
        <v>0</v>
      </c>
    </row>
    <row r="15" spans="1:11" ht="13.5" thickBot="1" x14ac:dyDescent="0.25">
      <c r="A15" s="252" t="s">
        <v>61</v>
      </c>
      <c r="B15" s="262">
        <v>1191.1100000000004</v>
      </c>
      <c r="C15" s="257">
        <f t="shared" si="0"/>
        <v>274</v>
      </c>
      <c r="D15" s="263">
        <v>0</v>
      </c>
      <c r="E15" s="263">
        <v>63</v>
      </c>
      <c r="F15" s="263">
        <v>0</v>
      </c>
      <c r="G15" s="263">
        <v>211</v>
      </c>
      <c r="H15" s="264">
        <v>0</v>
      </c>
      <c r="I15" s="259">
        <f>'[7]16η ΜΗΝΟΣ'!B9</f>
        <v>0</v>
      </c>
      <c r="J15" s="260">
        <f t="shared" si="1"/>
        <v>-274</v>
      </c>
      <c r="K15" s="261">
        <f t="shared" si="2"/>
        <v>0</v>
      </c>
    </row>
    <row r="16" spans="1:11" ht="13.5" thickBot="1" x14ac:dyDescent="0.25">
      <c r="A16" s="252" t="s">
        <v>62</v>
      </c>
      <c r="B16" s="262">
        <v>1280.4500000000003</v>
      </c>
      <c r="C16" s="257">
        <f t="shared" si="0"/>
        <v>308</v>
      </c>
      <c r="D16" s="263">
        <v>0</v>
      </c>
      <c r="E16" s="263">
        <v>0</v>
      </c>
      <c r="F16" s="263">
        <v>0</v>
      </c>
      <c r="G16" s="263">
        <v>308</v>
      </c>
      <c r="H16" s="264">
        <v>0</v>
      </c>
      <c r="I16" s="259">
        <f>'[7]16η ΜΗΝΟΣ'!B4</f>
        <v>0</v>
      </c>
      <c r="J16" s="260">
        <f t="shared" si="1"/>
        <v>-308</v>
      </c>
      <c r="K16" s="261">
        <f t="shared" si="2"/>
        <v>0</v>
      </c>
    </row>
    <row r="17" spans="1:11" ht="26.25" thickBot="1" x14ac:dyDescent="0.25">
      <c r="A17" s="252" t="s">
        <v>63</v>
      </c>
      <c r="B17" s="262">
        <v>432</v>
      </c>
      <c r="C17" s="257">
        <f t="shared" si="0"/>
        <v>96</v>
      </c>
      <c r="D17" s="263">
        <v>0</v>
      </c>
      <c r="E17" s="263">
        <v>0</v>
      </c>
      <c r="F17" s="263">
        <v>0</v>
      </c>
      <c r="G17" s="263">
        <v>0</v>
      </c>
      <c r="H17" s="264">
        <v>96</v>
      </c>
      <c r="I17" s="259">
        <f>'[7]16η ΜΗΝΟΣ'!B10</f>
        <v>0</v>
      </c>
      <c r="J17" s="260">
        <f t="shared" si="1"/>
        <v>-96</v>
      </c>
      <c r="K17" s="261">
        <f t="shared" si="2"/>
        <v>0</v>
      </c>
    </row>
    <row r="18" spans="1:11" ht="13.5" thickBot="1" x14ac:dyDescent="0.25">
      <c r="A18" s="252" t="s">
        <v>64</v>
      </c>
      <c r="B18" s="262">
        <v>860.85300000000052</v>
      </c>
      <c r="C18" s="257">
        <f t="shared" si="0"/>
        <v>138</v>
      </c>
      <c r="D18" s="263">
        <v>138</v>
      </c>
      <c r="E18" s="263">
        <v>0</v>
      </c>
      <c r="F18" s="263">
        <v>0</v>
      </c>
      <c r="G18" s="263">
        <v>0</v>
      </c>
      <c r="H18" s="264">
        <v>0</v>
      </c>
      <c r="I18" s="259">
        <f>'[7]16η ΜΗΝΟΣ'!B31</f>
        <v>0</v>
      </c>
      <c r="J18" s="260">
        <f t="shared" si="1"/>
        <v>-138</v>
      </c>
      <c r="K18" s="261">
        <f t="shared" si="2"/>
        <v>0</v>
      </c>
    </row>
    <row r="19" spans="1:11" ht="13.5" thickBot="1" x14ac:dyDescent="0.25">
      <c r="A19" s="252" t="s">
        <v>65</v>
      </c>
      <c r="B19" s="262">
        <v>721.3000000000003</v>
      </c>
      <c r="C19" s="257">
        <f t="shared" si="0"/>
        <v>162</v>
      </c>
      <c r="D19" s="263">
        <v>162</v>
      </c>
      <c r="E19" s="263">
        <v>0</v>
      </c>
      <c r="F19" s="263">
        <v>0</v>
      </c>
      <c r="G19" s="263">
        <v>0</v>
      </c>
      <c r="H19" s="264">
        <v>0</v>
      </c>
      <c r="I19" s="259">
        <f>'[7]16η ΜΗΝΟΣ'!B16</f>
        <v>0</v>
      </c>
      <c r="J19" s="260">
        <f t="shared" si="1"/>
        <v>-162</v>
      </c>
      <c r="K19" s="261">
        <f t="shared" si="2"/>
        <v>0</v>
      </c>
    </row>
    <row r="20" spans="1:11" ht="13.5" thickBot="1" x14ac:dyDescent="0.25">
      <c r="A20" s="252" t="s">
        <v>66</v>
      </c>
      <c r="B20" s="265">
        <v>188.3</v>
      </c>
      <c r="C20" s="266">
        <f t="shared" si="0"/>
        <v>46</v>
      </c>
      <c r="D20" s="267">
        <v>16</v>
      </c>
      <c r="E20" s="267">
        <v>30</v>
      </c>
      <c r="F20" s="267">
        <v>0</v>
      </c>
      <c r="G20" s="267">
        <v>0</v>
      </c>
      <c r="H20" s="268">
        <v>0</v>
      </c>
      <c r="I20" s="269">
        <f>'[7]16η ΜΗΝΟΣ'!B17</f>
        <v>0</v>
      </c>
      <c r="J20" s="260">
        <f t="shared" si="1"/>
        <v>-46</v>
      </c>
      <c r="K20" s="261">
        <f t="shared" si="2"/>
        <v>0</v>
      </c>
    </row>
    <row r="21" spans="1:11" s="90" customFormat="1" ht="13.5" thickBot="1" x14ac:dyDescent="0.25">
      <c r="A21" s="252" t="s">
        <v>67</v>
      </c>
      <c r="B21" s="265">
        <v>5589.83</v>
      </c>
      <c r="C21" s="266">
        <f t="shared" si="0"/>
        <v>1222</v>
      </c>
      <c r="D21" s="267">
        <v>1222</v>
      </c>
      <c r="E21" s="267">
        <v>0</v>
      </c>
      <c r="F21" s="267">
        <v>0</v>
      </c>
      <c r="G21" s="267">
        <v>0</v>
      </c>
      <c r="H21" s="268">
        <v>0</v>
      </c>
      <c r="I21" s="269">
        <f>'[7]16η ΜΗΝΟΣ'!B18</f>
        <v>0</v>
      </c>
      <c r="J21" s="270">
        <f t="shared" si="1"/>
        <v>-1222</v>
      </c>
      <c r="K21" s="271">
        <f t="shared" si="2"/>
        <v>0</v>
      </c>
    </row>
    <row r="22" spans="1:11" s="91" customFormat="1" ht="13.5" thickBot="1" x14ac:dyDescent="0.25">
      <c r="A22" s="252" t="s">
        <v>83</v>
      </c>
      <c r="B22" s="265">
        <v>849.23</v>
      </c>
      <c r="C22" s="266">
        <f t="shared" si="0"/>
        <v>174</v>
      </c>
      <c r="D22" s="267">
        <v>48</v>
      </c>
      <c r="E22" s="267">
        <v>0</v>
      </c>
      <c r="F22" s="267">
        <v>126</v>
      </c>
      <c r="G22" s="267">
        <v>0</v>
      </c>
      <c r="H22" s="268">
        <v>0</v>
      </c>
      <c r="I22" s="269">
        <f>'[7]16η ΜΗΝΟΣ'!B19</f>
        <v>0</v>
      </c>
      <c r="J22" s="270">
        <f t="shared" si="1"/>
        <v>-174</v>
      </c>
      <c r="K22" s="271">
        <f t="shared" si="2"/>
        <v>0</v>
      </c>
    </row>
    <row r="23" spans="1:11" ht="13.5" thickBot="1" x14ac:dyDescent="0.25">
      <c r="A23" s="252" t="s">
        <v>68</v>
      </c>
      <c r="B23" s="262">
        <v>249.16</v>
      </c>
      <c r="C23" s="257">
        <f t="shared" si="0"/>
        <v>56</v>
      </c>
      <c r="D23" s="263">
        <v>56</v>
      </c>
      <c r="E23" s="263">
        <v>0</v>
      </c>
      <c r="F23" s="263">
        <v>0</v>
      </c>
      <c r="G23" s="263">
        <v>0</v>
      </c>
      <c r="H23" s="264">
        <v>0</v>
      </c>
      <c r="I23" s="259">
        <f>'[7]16η ΜΗΝΟΣ'!B20</f>
        <v>0</v>
      </c>
      <c r="J23" s="270">
        <f t="shared" si="1"/>
        <v>-56</v>
      </c>
      <c r="K23" s="271">
        <f t="shared" si="2"/>
        <v>0</v>
      </c>
    </row>
    <row r="24" spans="1:11" ht="13.5" thickBot="1" x14ac:dyDescent="0.25">
      <c r="A24" s="252" t="s">
        <v>69</v>
      </c>
      <c r="B24" s="262">
        <v>2559.39</v>
      </c>
      <c r="C24" s="257">
        <f t="shared" si="0"/>
        <v>554</v>
      </c>
      <c r="D24" s="263">
        <v>554</v>
      </c>
      <c r="E24" s="263">
        <v>0</v>
      </c>
      <c r="F24" s="263">
        <v>0</v>
      </c>
      <c r="G24" s="263">
        <v>0</v>
      </c>
      <c r="H24" s="264">
        <v>0</v>
      </c>
      <c r="I24" s="259">
        <f>'[7]16η ΜΗΝΟΣ'!B21</f>
        <v>0</v>
      </c>
      <c r="J24" s="260">
        <f t="shared" si="1"/>
        <v>-554</v>
      </c>
      <c r="K24" s="261">
        <f t="shared" si="2"/>
        <v>0</v>
      </c>
    </row>
    <row r="25" spans="1:11" ht="13.5" thickBot="1" x14ac:dyDescent="0.25">
      <c r="A25" s="252" t="s">
        <v>70</v>
      </c>
      <c r="B25" s="262">
        <v>1845</v>
      </c>
      <c r="C25" s="257">
        <f t="shared" si="0"/>
        <v>431</v>
      </c>
      <c r="D25" s="263">
        <v>431</v>
      </c>
      <c r="E25" s="263">
        <v>0</v>
      </c>
      <c r="F25" s="263">
        <v>0</v>
      </c>
      <c r="G25" s="263">
        <v>0</v>
      </c>
      <c r="H25" s="264">
        <v>0</v>
      </c>
      <c r="I25" s="259">
        <f>'[7]16η ΜΗΝΟΣ'!B32</f>
        <v>0</v>
      </c>
      <c r="J25" s="260">
        <f t="shared" si="1"/>
        <v>-431</v>
      </c>
      <c r="K25" s="261">
        <f t="shared" si="2"/>
        <v>0</v>
      </c>
    </row>
    <row r="26" spans="1:11" ht="13.5" thickBot="1" x14ac:dyDescent="0.25">
      <c r="A26" s="252" t="s">
        <v>71</v>
      </c>
      <c r="B26" s="262">
        <v>1116</v>
      </c>
      <c r="C26" s="257">
        <f t="shared" si="0"/>
        <v>273</v>
      </c>
      <c r="D26" s="263">
        <v>273</v>
      </c>
      <c r="E26" s="263">
        <v>0</v>
      </c>
      <c r="F26" s="263">
        <v>0</v>
      </c>
      <c r="G26" s="263">
        <v>0</v>
      </c>
      <c r="H26" s="264">
        <v>0</v>
      </c>
      <c r="I26" s="259">
        <f>'[7]16η ΜΗΝΟΣ'!B22</f>
        <v>0</v>
      </c>
      <c r="J26" s="260">
        <f t="shared" si="1"/>
        <v>-273</v>
      </c>
      <c r="K26" s="261">
        <f t="shared" si="2"/>
        <v>0</v>
      </c>
    </row>
    <row r="27" spans="1:11" ht="13.5" thickBot="1" x14ac:dyDescent="0.25">
      <c r="A27" s="252" t="s">
        <v>72</v>
      </c>
      <c r="B27" s="262">
        <v>201.97999999999996</v>
      </c>
      <c r="C27" s="257">
        <f t="shared" si="0"/>
        <v>45</v>
      </c>
      <c r="D27" s="263">
        <v>42</v>
      </c>
      <c r="E27" s="263">
        <v>0</v>
      </c>
      <c r="F27" s="263">
        <v>3</v>
      </c>
      <c r="G27" s="263">
        <v>0</v>
      </c>
      <c r="H27" s="264">
        <v>0</v>
      </c>
      <c r="I27" s="259">
        <f>'[7]16η ΜΗΝΟΣ'!B23</f>
        <v>0</v>
      </c>
      <c r="J27" s="260">
        <f t="shared" si="1"/>
        <v>-45</v>
      </c>
      <c r="K27" s="261">
        <f t="shared" si="2"/>
        <v>0</v>
      </c>
    </row>
    <row r="28" spans="1:11" ht="13.5" thickBot="1" x14ac:dyDescent="0.25">
      <c r="A28" s="252" t="s">
        <v>73</v>
      </c>
      <c r="B28" s="262">
        <v>1910</v>
      </c>
      <c r="C28" s="257">
        <f t="shared" si="0"/>
        <v>480</v>
      </c>
      <c r="D28" s="267">
        <v>480</v>
      </c>
      <c r="E28" s="263">
        <v>0</v>
      </c>
      <c r="F28" s="263">
        <v>0</v>
      </c>
      <c r="G28" s="263">
        <v>0</v>
      </c>
      <c r="H28" s="264">
        <v>0</v>
      </c>
      <c r="I28" s="259">
        <f>'[7]16η ΜΗΝΟΣ'!B33</f>
        <v>0</v>
      </c>
      <c r="J28" s="260">
        <f t="shared" si="1"/>
        <v>-480</v>
      </c>
      <c r="K28" s="261">
        <f t="shared" si="2"/>
        <v>0</v>
      </c>
    </row>
    <row r="29" spans="1:11" ht="14.25" customHeight="1" thickBot="1" x14ac:dyDescent="0.25">
      <c r="A29" s="252" t="s">
        <v>74</v>
      </c>
      <c r="B29" s="262">
        <v>1159.0600000000004</v>
      </c>
      <c r="C29" s="257">
        <f t="shared" si="0"/>
        <v>253</v>
      </c>
      <c r="D29" s="263">
        <v>253</v>
      </c>
      <c r="E29" s="263">
        <v>0</v>
      </c>
      <c r="F29" s="263">
        <v>0</v>
      </c>
      <c r="G29" s="263">
        <v>0</v>
      </c>
      <c r="H29" s="264">
        <v>0</v>
      </c>
      <c r="I29" s="259">
        <f>'[7]16η ΜΗΝΟΣ'!B11</f>
        <v>0</v>
      </c>
      <c r="J29" s="260">
        <f t="shared" si="1"/>
        <v>-253</v>
      </c>
      <c r="K29" s="261">
        <f t="shared" si="2"/>
        <v>0</v>
      </c>
    </row>
    <row r="30" spans="1:11" ht="13.5" thickBot="1" x14ac:dyDescent="0.25">
      <c r="A30" s="252" t="s">
        <v>75</v>
      </c>
      <c r="B30" s="262">
        <v>2088.5100000000002</v>
      </c>
      <c r="C30" s="257">
        <f t="shared" si="0"/>
        <v>446</v>
      </c>
      <c r="D30" s="263">
        <v>446</v>
      </c>
      <c r="E30" s="263">
        <v>0</v>
      </c>
      <c r="F30" s="263">
        <v>0</v>
      </c>
      <c r="G30" s="263">
        <v>0</v>
      </c>
      <c r="H30" s="264">
        <v>0</v>
      </c>
      <c r="I30" s="259">
        <f>'[7]16η ΜΗΝΟΣ'!B34</f>
        <v>0</v>
      </c>
      <c r="J30" s="260">
        <f t="shared" si="1"/>
        <v>-446</v>
      </c>
      <c r="K30" s="261">
        <f t="shared" si="2"/>
        <v>0</v>
      </c>
    </row>
    <row r="31" spans="1:11" ht="15" customHeight="1" thickBot="1" x14ac:dyDescent="0.25">
      <c r="A31" s="252" t="s">
        <v>76</v>
      </c>
      <c r="B31" s="262">
        <v>1312.2500000000002</v>
      </c>
      <c r="C31" s="257">
        <f t="shared" si="0"/>
        <v>302</v>
      </c>
      <c r="D31" s="263">
        <v>0</v>
      </c>
      <c r="E31" s="263">
        <v>0</v>
      </c>
      <c r="F31" s="263">
        <v>0</v>
      </c>
      <c r="G31" s="263">
        <v>302</v>
      </c>
      <c r="H31" s="264">
        <v>0</v>
      </c>
      <c r="I31" s="259">
        <f>'[7]16η ΜΗΝΟΣ'!B5</f>
        <v>0</v>
      </c>
      <c r="J31" s="260">
        <f t="shared" si="1"/>
        <v>-302</v>
      </c>
      <c r="K31" s="261">
        <f t="shared" si="2"/>
        <v>0</v>
      </c>
    </row>
    <row r="32" spans="1:11" ht="13.5" thickBot="1" x14ac:dyDescent="0.25">
      <c r="A32" s="252" t="s">
        <v>77</v>
      </c>
      <c r="B32" s="262">
        <v>2400</v>
      </c>
      <c r="C32" s="257">
        <f t="shared" si="0"/>
        <v>600</v>
      </c>
      <c r="D32" s="263">
        <v>600</v>
      </c>
      <c r="E32" s="263">
        <v>0</v>
      </c>
      <c r="F32" s="263">
        <v>0</v>
      </c>
      <c r="G32" s="263">
        <v>0</v>
      </c>
      <c r="H32" s="264">
        <v>0</v>
      </c>
      <c r="I32" s="259">
        <f>'[7]16η ΜΗΝΟΣ'!B35</f>
        <v>0</v>
      </c>
      <c r="J32" s="260">
        <f t="shared" si="1"/>
        <v>-600</v>
      </c>
      <c r="K32" s="261">
        <f t="shared" si="2"/>
        <v>0</v>
      </c>
    </row>
    <row r="33" spans="1:11" ht="13.5" thickBot="1" x14ac:dyDescent="0.25">
      <c r="A33" s="252" t="s">
        <v>84</v>
      </c>
      <c r="B33" s="262">
        <v>234.85999999999999</v>
      </c>
      <c r="C33" s="257">
        <f t="shared" si="0"/>
        <v>53</v>
      </c>
      <c r="D33" s="263">
        <v>53</v>
      </c>
      <c r="E33" s="263">
        <v>0</v>
      </c>
      <c r="F33" s="263">
        <v>0</v>
      </c>
      <c r="G33" s="263">
        <v>0</v>
      </c>
      <c r="H33" s="264">
        <v>0</v>
      </c>
      <c r="I33" s="259">
        <f>'[7]16η ΜΗΝΟΣ'!B24</f>
        <v>0</v>
      </c>
      <c r="J33" s="260">
        <f t="shared" si="1"/>
        <v>-53</v>
      </c>
      <c r="K33" s="261">
        <f t="shared" si="2"/>
        <v>0</v>
      </c>
    </row>
    <row r="34" spans="1:11" ht="13.5" thickBot="1" x14ac:dyDescent="0.25">
      <c r="A34" s="252" t="s">
        <v>79</v>
      </c>
      <c r="B34" s="262">
        <v>545</v>
      </c>
      <c r="C34" s="257">
        <f t="shared" si="0"/>
        <v>127</v>
      </c>
      <c r="D34" s="263">
        <v>127</v>
      </c>
      <c r="E34" s="263">
        <v>0</v>
      </c>
      <c r="F34" s="263">
        <v>0</v>
      </c>
      <c r="G34" s="263">
        <v>0</v>
      </c>
      <c r="H34" s="264">
        <v>0</v>
      </c>
      <c r="I34" s="259">
        <f>'[7]16η ΜΗΝΟΣ'!B36</f>
        <v>0</v>
      </c>
      <c r="J34" s="260">
        <f t="shared" si="1"/>
        <v>-127</v>
      </c>
      <c r="K34" s="261">
        <f t="shared" si="2"/>
        <v>0</v>
      </c>
    </row>
    <row r="35" spans="1:11" ht="13.5" thickBot="1" x14ac:dyDescent="0.25">
      <c r="A35" s="252" t="s">
        <v>80</v>
      </c>
      <c r="B35" s="262">
        <v>1920</v>
      </c>
      <c r="C35" s="257">
        <f t="shared" si="0"/>
        <v>480</v>
      </c>
      <c r="D35" s="263">
        <v>480</v>
      </c>
      <c r="E35" s="263">
        <v>0</v>
      </c>
      <c r="F35" s="263">
        <v>0</v>
      </c>
      <c r="G35" s="263">
        <v>0</v>
      </c>
      <c r="H35" s="264">
        <v>0</v>
      </c>
      <c r="I35" s="259">
        <f>'[7]16η ΜΗΝΟΣ'!B25</f>
        <v>0</v>
      </c>
      <c r="J35" s="260">
        <f t="shared" si="1"/>
        <v>-480</v>
      </c>
      <c r="K35" s="261">
        <f t="shared" si="2"/>
        <v>0</v>
      </c>
    </row>
    <row r="36" spans="1:11" ht="13.5" thickBot="1" x14ac:dyDescent="0.25">
      <c r="A36" s="252" t="s">
        <v>81</v>
      </c>
      <c r="B36" s="262">
        <v>361.9</v>
      </c>
      <c r="C36" s="257">
        <f t="shared" si="0"/>
        <v>82</v>
      </c>
      <c r="D36" s="263">
        <v>82</v>
      </c>
      <c r="E36" s="263">
        <v>0</v>
      </c>
      <c r="F36" s="263">
        <v>0</v>
      </c>
      <c r="G36" s="263">
        <v>0</v>
      </c>
      <c r="H36" s="264">
        <v>0</v>
      </c>
      <c r="I36" s="259">
        <f>'[7]16η ΜΗΝΟΣ'!B26</f>
        <v>0</v>
      </c>
      <c r="J36" s="260">
        <f t="shared" si="1"/>
        <v>-82</v>
      </c>
      <c r="K36" s="261">
        <f t="shared" si="2"/>
        <v>0</v>
      </c>
    </row>
    <row r="37" spans="1:11" ht="12.75" customHeight="1" thickBot="1" x14ac:dyDescent="0.25">
      <c r="A37" s="252" t="s">
        <v>82</v>
      </c>
      <c r="B37" s="272">
        <v>1236.3399999999999</v>
      </c>
      <c r="C37" s="257">
        <f t="shared" si="0"/>
        <v>261</v>
      </c>
      <c r="D37" s="273">
        <v>261</v>
      </c>
      <c r="E37" s="273">
        <v>0</v>
      </c>
      <c r="F37" s="273">
        <v>0</v>
      </c>
      <c r="G37" s="273">
        <v>0</v>
      </c>
      <c r="H37" s="274">
        <v>0</v>
      </c>
      <c r="I37" s="275">
        <f>'[7]16η ΜΗΝΟΣ'!B12</f>
        <v>0</v>
      </c>
      <c r="J37" s="276">
        <f t="shared" si="1"/>
        <v>-261</v>
      </c>
      <c r="K37" s="277">
        <f t="shared" si="2"/>
        <v>0</v>
      </c>
    </row>
    <row r="38" spans="1:11" ht="12.75" customHeight="1" thickBot="1" x14ac:dyDescent="0.25">
      <c r="A38" s="95" t="s">
        <v>45</v>
      </c>
      <c r="B38" s="96">
        <f>SUM(B4:B37)</f>
        <v>43520.453000000001</v>
      </c>
      <c r="C38" s="97">
        <f>SUM(C4:C37)</f>
        <v>9935</v>
      </c>
      <c r="D38" s="97">
        <f t="shared" ref="D38:H38" si="3">SUM(D4:D37)</f>
        <v>7632</v>
      </c>
      <c r="E38" s="97">
        <f t="shared" si="3"/>
        <v>325</v>
      </c>
      <c r="F38" s="97">
        <f t="shared" si="3"/>
        <v>769</v>
      </c>
      <c r="G38" s="97">
        <f t="shared" si="3"/>
        <v>1029</v>
      </c>
      <c r="H38" s="97">
        <f t="shared" si="3"/>
        <v>180</v>
      </c>
      <c r="I38" s="97">
        <f>SUM(I4:I37)</f>
        <v>0</v>
      </c>
      <c r="J38" s="115"/>
      <c r="K38" s="116"/>
    </row>
    <row r="39" spans="1:11" x14ac:dyDescent="0.2">
      <c r="B39" s="98"/>
      <c r="C39" s="99"/>
      <c r="D39" s="99"/>
    </row>
    <row r="42" spans="1:11" x14ac:dyDescent="0.2">
      <c r="I42" s="99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E26" sqref="E26"/>
    </sheetView>
  </sheetViews>
  <sheetFormatPr defaultRowHeight="15" x14ac:dyDescent="0.25"/>
  <cols>
    <col min="1" max="1" width="44.85546875" style="24" customWidth="1"/>
    <col min="2" max="2" width="9.140625" style="24" bestFit="1"/>
    <col min="3" max="3" width="9.42578125" style="24" customWidth="1"/>
    <col min="4" max="4" width="8.42578125" style="24" customWidth="1"/>
    <col min="5" max="5" width="9.5703125" style="24" customWidth="1"/>
    <col min="6" max="6" width="8" style="24" customWidth="1"/>
    <col min="7" max="7" width="9.42578125" style="24" customWidth="1"/>
    <col min="8" max="8" width="10.5703125" style="24" customWidth="1"/>
    <col min="9" max="9" width="9.28515625" style="24" customWidth="1"/>
    <col min="10" max="11" width="8.7109375" style="24" customWidth="1"/>
    <col min="12" max="16384" width="9.140625" style="24"/>
  </cols>
  <sheetData>
    <row r="1" spans="1:12" s="9" customFormat="1" ht="12.75" x14ac:dyDescent="0.2">
      <c r="A1" s="9" t="s">
        <v>85</v>
      </c>
    </row>
    <row r="2" spans="1:12" s="60" customFormat="1" ht="51" x14ac:dyDescent="0.25">
      <c r="A2" s="10" t="s">
        <v>86</v>
      </c>
      <c r="B2" s="10" t="s">
        <v>2</v>
      </c>
      <c r="C2" s="10" t="s">
        <v>3</v>
      </c>
      <c r="D2" s="10" t="s">
        <v>4</v>
      </c>
      <c r="E2" s="10" t="s">
        <v>87</v>
      </c>
      <c r="F2" s="10" t="s">
        <v>88</v>
      </c>
      <c r="G2" s="10" t="s">
        <v>6</v>
      </c>
      <c r="H2" s="10" t="s">
        <v>7</v>
      </c>
      <c r="I2" s="10" t="s">
        <v>89</v>
      </c>
      <c r="J2" s="10" t="s">
        <v>90</v>
      </c>
      <c r="K2" s="10" t="s">
        <v>91</v>
      </c>
      <c r="L2" s="10" t="s">
        <v>92</v>
      </c>
    </row>
    <row r="3" spans="1:12" x14ac:dyDescent="0.25">
      <c r="A3" s="279" t="s">
        <v>50</v>
      </c>
      <c r="B3" s="61">
        <v>988.2</v>
      </c>
      <c r="C3" s="62">
        <v>178</v>
      </c>
      <c r="D3" s="62">
        <v>0</v>
      </c>
      <c r="E3" s="62">
        <v>0</v>
      </c>
      <c r="F3" s="62">
        <v>0</v>
      </c>
      <c r="G3" s="62">
        <v>0</v>
      </c>
      <c r="H3" s="62">
        <v>178</v>
      </c>
      <c r="I3" s="62">
        <v>0</v>
      </c>
      <c r="J3" s="62">
        <v>113</v>
      </c>
      <c r="K3" s="62">
        <v>-65</v>
      </c>
      <c r="L3" s="63">
        <v>0.6348314606741573</v>
      </c>
    </row>
    <row r="4" spans="1:12" ht="25.5" x14ac:dyDescent="0.25">
      <c r="A4" s="279" t="s">
        <v>62</v>
      </c>
      <c r="B4" s="61">
        <v>1280.45</v>
      </c>
      <c r="C4" s="62">
        <v>308</v>
      </c>
      <c r="D4" s="62">
        <v>0</v>
      </c>
      <c r="E4" s="62">
        <v>0</v>
      </c>
      <c r="F4" s="62">
        <v>0</v>
      </c>
      <c r="G4" s="62">
        <v>0</v>
      </c>
      <c r="H4" s="62">
        <v>308</v>
      </c>
      <c r="I4" s="62">
        <v>0</v>
      </c>
      <c r="J4" s="62">
        <v>278</v>
      </c>
      <c r="K4" s="62">
        <v>-30</v>
      </c>
      <c r="L4" s="63">
        <v>0.90259740259740262</v>
      </c>
    </row>
    <row r="5" spans="1:12" ht="13.5" customHeight="1" x14ac:dyDescent="0.25">
      <c r="A5" s="279" t="s">
        <v>76</v>
      </c>
      <c r="B5" s="61">
        <v>1312.25</v>
      </c>
      <c r="C5" s="62">
        <v>302</v>
      </c>
      <c r="D5" s="62">
        <v>0</v>
      </c>
      <c r="E5" s="62">
        <v>0</v>
      </c>
      <c r="F5" s="62">
        <v>0</v>
      </c>
      <c r="G5" s="62">
        <v>0</v>
      </c>
      <c r="H5" s="62">
        <v>302</v>
      </c>
      <c r="I5" s="62">
        <v>0</v>
      </c>
      <c r="J5" s="62">
        <v>212</v>
      </c>
      <c r="K5" s="62">
        <v>-90</v>
      </c>
      <c r="L5" s="63">
        <v>0.70198675496688745</v>
      </c>
    </row>
    <row r="6" spans="1:12" ht="15.75" customHeight="1" x14ac:dyDescent="0.25">
      <c r="A6" s="279" t="s">
        <v>60</v>
      </c>
      <c r="B6" s="61">
        <v>144.1</v>
      </c>
      <c r="C6" s="62">
        <v>32</v>
      </c>
      <c r="D6" s="62">
        <v>32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33</v>
      </c>
      <c r="K6" s="62">
        <v>1</v>
      </c>
      <c r="L6" s="63">
        <v>1.03125</v>
      </c>
    </row>
    <row r="7" spans="1:12" x14ac:dyDescent="0.25">
      <c r="A7" s="279" t="s">
        <v>53</v>
      </c>
      <c r="B7" s="61">
        <v>1073.77</v>
      </c>
      <c r="C7" s="62">
        <v>217</v>
      </c>
      <c r="D7" s="62">
        <v>39</v>
      </c>
      <c r="E7" s="62">
        <v>0</v>
      </c>
      <c r="F7" s="62">
        <v>178</v>
      </c>
      <c r="G7" s="62">
        <v>0</v>
      </c>
      <c r="H7" s="62">
        <v>0</v>
      </c>
      <c r="I7" s="62">
        <v>0</v>
      </c>
      <c r="J7" s="62">
        <v>234</v>
      </c>
      <c r="K7" s="62">
        <v>17</v>
      </c>
      <c r="L7" s="63">
        <v>1.0783410138248848</v>
      </c>
    </row>
    <row r="8" spans="1:12" ht="15" customHeight="1" x14ac:dyDescent="0.25">
      <c r="A8" s="279" t="s">
        <v>54</v>
      </c>
      <c r="B8" s="61">
        <v>232.8</v>
      </c>
      <c r="C8" s="62">
        <v>54</v>
      </c>
      <c r="D8" s="62">
        <v>0</v>
      </c>
      <c r="E8" s="62">
        <v>0</v>
      </c>
      <c r="F8" s="62">
        <v>54</v>
      </c>
      <c r="G8" s="62">
        <v>0</v>
      </c>
      <c r="H8" s="62">
        <v>0</v>
      </c>
      <c r="I8" s="62">
        <v>0</v>
      </c>
      <c r="J8" s="62">
        <v>102</v>
      </c>
      <c r="K8" s="62">
        <v>48</v>
      </c>
      <c r="L8" s="63">
        <v>1.8888888888888888</v>
      </c>
    </row>
    <row r="9" spans="1:12" ht="25.5" x14ac:dyDescent="0.25">
      <c r="A9" s="279" t="s">
        <v>93</v>
      </c>
      <c r="B9" s="61">
        <v>1191.1099999999999</v>
      </c>
      <c r="C9" s="62">
        <v>274</v>
      </c>
      <c r="D9" s="62">
        <v>0</v>
      </c>
      <c r="E9" s="62">
        <v>0</v>
      </c>
      <c r="F9" s="62">
        <v>63</v>
      </c>
      <c r="G9" s="62">
        <v>0</v>
      </c>
      <c r="H9" s="62">
        <v>211</v>
      </c>
      <c r="I9" s="62">
        <v>0</v>
      </c>
      <c r="J9" s="62">
        <v>182</v>
      </c>
      <c r="K9" s="62">
        <v>-92</v>
      </c>
      <c r="L9" s="63">
        <v>0.66423357664233573</v>
      </c>
    </row>
    <row r="10" spans="1:12" ht="25.5" x14ac:dyDescent="0.25">
      <c r="A10" s="279" t="s">
        <v>94</v>
      </c>
      <c r="B10" s="61">
        <v>432</v>
      </c>
      <c r="C10" s="62">
        <v>96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96</v>
      </c>
      <c r="J10" s="62">
        <v>33</v>
      </c>
      <c r="K10" s="62">
        <v>-63</v>
      </c>
      <c r="L10" s="63">
        <v>0.34375</v>
      </c>
    </row>
    <row r="11" spans="1:12" ht="15.75" customHeight="1" x14ac:dyDescent="0.25">
      <c r="A11" s="279" t="s">
        <v>74</v>
      </c>
      <c r="B11" s="61">
        <v>1159.06</v>
      </c>
      <c r="C11" s="62">
        <v>253</v>
      </c>
      <c r="D11" s="62">
        <v>253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189</v>
      </c>
      <c r="K11" s="62">
        <v>-64</v>
      </c>
      <c r="L11" s="63">
        <v>0.74703557312252966</v>
      </c>
    </row>
    <row r="12" spans="1:12" ht="15.75" customHeight="1" x14ac:dyDescent="0.25">
      <c r="A12" s="279" t="s">
        <v>82</v>
      </c>
      <c r="B12" s="61">
        <v>1236.3399999999999</v>
      </c>
      <c r="C12" s="62">
        <v>261</v>
      </c>
      <c r="D12" s="62">
        <v>261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215</v>
      </c>
      <c r="K12" s="62">
        <v>-46</v>
      </c>
      <c r="L12" s="63">
        <v>0.82375478927203061</v>
      </c>
    </row>
    <row r="13" spans="1:12" ht="16.5" customHeight="1" x14ac:dyDescent="0.25">
      <c r="A13" s="279" t="s">
        <v>51</v>
      </c>
      <c r="B13" s="61">
        <v>840</v>
      </c>
      <c r="C13" s="62">
        <v>210</v>
      </c>
      <c r="D13" s="62">
        <v>210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217</v>
      </c>
      <c r="K13" s="62">
        <v>7</v>
      </c>
      <c r="L13" s="63">
        <v>1.0333333333333334</v>
      </c>
    </row>
    <row r="14" spans="1:12" s="2" customFormat="1" x14ac:dyDescent="0.25">
      <c r="A14" s="280" t="s">
        <v>52</v>
      </c>
      <c r="B14" s="64">
        <v>427.94</v>
      </c>
      <c r="C14" s="65">
        <v>102</v>
      </c>
      <c r="D14" s="66">
        <v>102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141</v>
      </c>
      <c r="K14" s="66">
        <v>39</v>
      </c>
      <c r="L14" s="67">
        <v>1.3823529411764706</v>
      </c>
    </row>
    <row r="15" spans="1:12" x14ac:dyDescent="0.25">
      <c r="A15" s="279" t="s">
        <v>55</v>
      </c>
      <c r="B15" s="68">
        <v>2400</v>
      </c>
      <c r="C15" s="62">
        <v>600</v>
      </c>
      <c r="D15" s="69">
        <v>600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598</v>
      </c>
      <c r="K15" s="69">
        <v>-2</v>
      </c>
      <c r="L15" s="70">
        <v>0.9966666666666667</v>
      </c>
    </row>
    <row r="16" spans="1:12" ht="15" customHeight="1" x14ac:dyDescent="0.25">
      <c r="A16" s="279" t="s">
        <v>58</v>
      </c>
      <c r="B16" s="61">
        <v>2821.03</v>
      </c>
      <c r="C16" s="62">
        <v>655</v>
      </c>
      <c r="D16" s="62">
        <v>0</v>
      </c>
      <c r="E16" s="62">
        <v>0</v>
      </c>
      <c r="F16" s="62">
        <v>0</v>
      </c>
      <c r="G16" s="62">
        <v>625</v>
      </c>
      <c r="H16" s="62">
        <v>30</v>
      </c>
      <c r="I16" s="62">
        <v>0</v>
      </c>
      <c r="J16" s="62">
        <v>342</v>
      </c>
      <c r="K16" s="62">
        <v>-313</v>
      </c>
      <c r="L16" s="63">
        <v>0.52213740458015268</v>
      </c>
    </row>
    <row r="17" spans="1:12" s="2" customFormat="1" x14ac:dyDescent="0.25">
      <c r="A17" s="280" t="s">
        <v>56</v>
      </c>
      <c r="B17" s="64">
        <v>2400</v>
      </c>
      <c r="C17" s="65">
        <v>600</v>
      </c>
      <c r="D17" s="66">
        <v>600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602</v>
      </c>
      <c r="K17" s="66">
        <v>2</v>
      </c>
      <c r="L17" s="67">
        <v>1.0033333333333334</v>
      </c>
    </row>
    <row r="18" spans="1:12" ht="14.25" customHeight="1" x14ac:dyDescent="0.25">
      <c r="A18" s="279" t="s">
        <v>57</v>
      </c>
      <c r="B18" s="61">
        <v>1645.15</v>
      </c>
      <c r="C18" s="62">
        <v>358</v>
      </c>
      <c r="D18" s="62">
        <v>259</v>
      </c>
      <c r="E18" s="62">
        <v>0</v>
      </c>
      <c r="F18" s="62">
        <v>0</v>
      </c>
      <c r="G18" s="62">
        <v>15</v>
      </c>
      <c r="H18" s="62">
        <v>0</v>
      </c>
      <c r="I18" s="62">
        <v>84</v>
      </c>
      <c r="J18" s="62">
        <v>474</v>
      </c>
      <c r="K18" s="62">
        <v>116</v>
      </c>
      <c r="L18" s="63">
        <v>1.3240223463687151</v>
      </c>
    </row>
    <row r="19" spans="1:12" x14ac:dyDescent="0.25">
      <c r="A19" s="279" t="s">
        <v>59</v>
      </c>
      <c r="B19" s="68">
        <v>294.94</v>
      </c>
      <c r="C19" s="62">
        <v>66</v>
      </c>
      <c r="D19" s="69">
        <v>66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118</v>
      </c>
      <c r="K19" s="69">
        <v>52</v>
      </c>
      <c r="L19" s="70">
        <v>1.7878787878787878</v>
      </c>
    </row>
    <row r="20" spans="1:12" x14ac:dyDescent="0.25">
      <c r="A20" s="279" t="s">
        <v>95</v>
      </c>
      <c r="B20" s="68">
        <v>860.85</v>
      </c>
      <c r="C20" s="62">
        <v>138</v>
      </c>
      <c r="D20" s="69">
        <v>138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212</v>
      </c>
      <c r="K20" s="69">
        <v>74</v>
      </c>
      <c r="L20" s="70">
        <v>1.536231884057971</v>
      </c>
    </row>
    <row r="21" spans="1:12" x14ac:dyDescent="0.25">
      <c r="A21" s="279" t="s">
        <v>65</v>
      </c>
      <c r="B21" s="68">
        <v>721.3</v>
      </c>
      <c r="C21" s="62">
        <v>162</v>
      </c>
      <c r="D21" s="69">
        <v>162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330</v>
      </c>
      <c r="K21" s="69">
        <v>168</v>
      </c>
      <c r="L21" s="70">
        <v>2.0370370370370372</v>
      </c>
    </row>
    <row r="22" spans="1:12" s="2" customFormat="1" x14ac:dyDescent="0.25">
      <c r="A22" s="280" t="s">
        <v>66</v>
      </c>
      <c r="B22" s="64">
        <v>188.3</v>
      </c>
      <c r="C22" s="65">
        <v>46</v>
      </c>
      <c r="D22" s="66">
        <v>16</v>
      </c>
      <c r="E22" s="66">
        <v>30</v>
      </c>
      <c r="F22" s="66">
        <v>0</v>
      </c>
      <c r="G22" s="66">
        <v>0</v>
      </c>
      <c r="H22" s="66">
        <v>0</v>
      </c>
      <c r="I22" s="66">
        <v>0</v>
      </c>
      <c r="J22" s="66">
        <v>15</v>
      </c>
      <c r="K22" s="66">
        <v>-31</v>
      </c>
      <c r="L22" s="67">
        <v>0.32608695652173914</v>
      </c>
    </row>
    <row r="23" spans="1:12" ht="12.75" customHeight="1" x14ac:dyDescent="0.25">
      <c r="A23" s="279" t="s">
        <v>67</v>
      </c>
      <c r="B23" s="61">
        <v>5589.83</v>
      </c>
      <c r="C23" s="62">
        <v>1222</v>
      </c>
      <c r="D23" s="62">
        <v>1222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1304</v>
      </c>
      <c r="K23" s="62">
        <v>82</v>
      </c>
      <c r="L23" s="63">
        <v>1.0671031096563011</v>
      </c>
    </row>
    <row r="24" spans="1:12" ht="13.5" customHeight="1" x14ac:dyDescent="0.25">
      <c r="A24" s="279" t="s">
        <v>83</v>
      </c>
      <c r="B24" s="61">
        <v>849.23</v>
      </c>
      <c r="C24" s="62">
        <v>174</v>
      </c>
      <c r="D24" s="62">
        <v>48</v>
      </c>
      <c r="E24" s="62">
        <v>0</v>
      </c>
      <c r="F24" s="62">
        <v>0</v>
      </c>
      <c r="G24" s="62">
        <v>126</v>
      </c>
      <c r="H24" s="62">
        <v>0</v>
      </c>
      <c r="I24" s="62">
        <v>0</v>
      </c>
      <c r="J24" s="62">
        <v>134</v>
      </c>
      <c r="K24" s="62">
        <v>-40</v>
      </c>
      <c r="L24" s="63">
        <v>0.77011494252873558</v>
      </c>
    </row>
    <row r="25" spans="1:12" x14ac:dyDescent="0.25">
      <c r="A25" s="279" t="s">
        <v>68</v>
      </c>
      <c r="B25" s="68">
        <v>249.16</v>
      </c>
      <c r="C25" s="62">
        <v>56</v>
      </c>
      <c r="D25" s="69">
        <v>56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105</v>
      </c>
      <c r="K25" s="69">
        <v>49</v>
      </c>
      <c r="L25" s="70">
        <v>1.875</v>
      </c>
    </row>
    <row r="26" spans="1:12" x14ac:dyDescent="0.25">
      <c r="A26" s="279" t="s">
        <v>69</v>
      </c>
      <c r="B26" s="68">
        <v>2559.39</v>
      </c>
      <c r="C26" s="62">
        <v>554</v>
      </c>
      <c r="D26" s="69">
        <v>554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672</v>
      </c>
      <c r="K26" s="69">
        <v>118</v>
      </c>
      <c r="L26" s="70">
        <v>1.2129963898916967</v>
      </c>
    </row>
    <row r="27" spans="1:12" ht="12.75" customHeight="1" x14ac:dyDescent="0.25">
      <c r="A27" s="279" t="s">
        <v>70</v>
      </c>
      <c r="B27" s="61">
        <v>1845</v>
      </c>
      <c r="C27" s="62">
        <v>431</v>
      </c>
      <c r="D27" s="62">
        <v>431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436</v>
      </c>
      <c r="K27" s="62">
        <v>5</v>
      </c>
      <c r="L27" s="63">
        <v>1.011600928074246</v>
      </c>
    </row>
    <row r="28" spans="1:12" s="2" customFormat="1" x14ac:dyDescent="0.25">
      <c r="A28" s="280" t="s">
        <v>71</v>
      </c>
      <c r="B28" s="64">
        <v>1116</v>
      </c>
      <c r="C28" s="65">
        <v>273</v>
      </c>
      <c r="D28" s="66">
        <v>273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347</v>
      </c>
      <c r="K28" s="66">
        <v>74</v>
      </c>
      <c r="L28" s="67">
        <v>1.271062271062271</v>
      </c>
    </row>
    <row r="29" spans="1:12" x14ac:dyDescent="0.25">
      <c r="A29" s="279" t="s">
        <v>72</v>
      </c>
      <c r="B29" s="68">
        <v>201.98</v>
      </c>
      <c r="C29" s="62">
        <v>45</v>
      </c>
      <c r="D29" s="69">
        <v>42</v>
      </c>
      <c r="E29" s="69">
        <v>0</v>
      </c>
      <c r="F29" s="69">
        <v>0</v>
      </c>
      <c r="G29" s="69">
        <v>3</v>
      </c>
      <c r="H29" s="69">
        <v>0</v>
      </c>
      <c r="I29" s="69">
        <v>0</v>
      </c>
      <c r="J29" s="69">
        <v>49</v>
      </c>
      <c r="K29" s="69">
        <v>4</v>
      </c>
      <c r="L29" s="70">
        <v>1.0888888888888888</v>
      </c>
    </row>
    <row r="30" spans="1:12" ht="15.75" customHeight="1" x14ac:dyDescent="0.25">
      <c r="A30" s="279" t="s">
        <v>96</v>
      </c>
      <c r="B30" s="61">
        <v>1910</v>
      </c>
      <c r="C30" s="62">
        <v>480</v>
      </c>
      <c r="D30" s="62">
        <v>480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499</v>
      </c>
      <c r="K30" s="62">
        <v>19</v>
      </c>
      <c r="L30" s="63">
        <v>1.0395833333333333</v>
      </c>
    </row>
    <row r="31" spans="1:12" x14ac:dyDescent="0.25">
      <c r="A31" s="279" t="s">
        <v>97</v>
      </c>
      <c r="B31" s="68">
        <v>2088.5100000000002</v>
      </c>
      <c r="C31" s="62">
        <v>446</v>
      </c>
      <c r="D31" s="69">
        <v>446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530</v>
      </c>
      <c r="K31" s="69">
        <v>84</v>
      </c>
      <c r="L31" s="70">
        <v>1.188340807174888</v>
      </c>
    </row>
    <row r="32" spans="1:12" s="2" customFormat="1" x14ac:dyDescent="0.25">
      <c r="A32" s="280" t="s">
        <v>77</v>
      </c>
      <c r="B32" s="64">
        <v>2400</v>
      </c>
      <c r="C32" s="65">
        <v>600</v>
      </c>
      <c r="D32" s="66">
        <v>600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624</v>
      </c>
      <c r="K32" s="66">
        <v>24</v>
      </c>
      <c r="L32" s="67">
        <v>1.04</v>
      </c>
    </row>
    <row r="33" spans="1:12" s="2" customFormat="1" x14ac:dyDescent="0.25">
      <c r="A33" s="280" t="s">
        <v>84</v>
      </c>
      <c r="B33" s="64">
        <v>234.86</v>
      </c>
      <c r="C33" s="65">
        <v>53</v>
      </c>
      <c r="D33" s="66">
        <v>53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128</v>
      </c>
      <c r="K33" s="66">
        <v>75</v>
      </c>
      <c r="L33" s="67">
        <v>2.4150943396226414</v>
      </c>
    </row>
    <row r="34" spans="1:12" s="2" customFormat="1" x14ac:dyDescent="0.25">
      <c r="A34" s="280" t="s">
        <v>79</v>
      </c>
      <c r="B34" s="64">
        <v>545</v>
      </c>
      <c r="C34" s="65">
        <v>127</v>
      </c>
      <c r="D34" s="66">
        <v>127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194</v>
      </c>
      <c r="K34" s="66">
        <v>67</v>
      </c>
      <c r="L34" s="67">
        <v>1.5275590551181102</v>
      </c>
    </row>
    <row r="35" spans="1:12" x14ac:dyDescent="0.25">
      <c r="A35" s="279" t="s">
        <v>80</v>
      </c>
      <c r="B35" s="68">
        <v>1920</v>
      </c>
      <c r="C35" s="62">
        <v>480</v>
      </c>
      <c r="D35" s="69">
        <v>480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503</v>
      </c>
      <c r="K35" s="69">
        <v>23</v>
      </c>
      <c r="L35" s="70">
        <v>1.0479166666666666</v>
      </c>
    </row>
    <row r="36" spans="1:12" x14ac:dyDescent="0.25">
      <c r="A36" s="279" t="s">
        <v>81</v>
      </c>
      <c r="B36" s="68">
        <v>361.9</v>
      </c>
      <c r="C36" s="62">
        <v>82</v>
      </c>
      <c r="D36" s="69">
        <v>82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133</v>
      </c>
      <c r="K36" s="69">
        <v>51</v>
      </c>
      <c r="L36" s="70">
        <v>1.6219512195121952</v>
      </c>
    </row>
    <row r="37" spans="1:12" ht="14.25" customHeight="1" x14ac:dyDescent="0.25">
      <c r="A37" s="281" t="s">
        <v>45</v>
      </c>
      <c r="B37" s="282">
        <v>43520.450000000004</v>
      </c>
      <c r="C37" s="283">
        <v>9935</v>
      </c>
      <c r="D37" s="284">
        <v>7632</v>
      </c>
      <c r="E37" s="285">
        <v>30</v>
      </c>
      <c r="F37" s="285">
        <v>295</v>
      </c>
      <c r="G37" s="285">
        <v>769</v>
      </c>
      <c r="H37" s="285">
        <v>1029</v>
      </c>
      <c r="I37" s="285">
        <v>180</v>
      </c>
      <c r="J37" s="285">
        <f>SUM(J3:J36)</f>
        <v>10298</v>
      </c>
      <c r="K37" s="129"/>
      <c r="L37" s="130"/>
    </row>
    <row r="38" spans="1:12" x14ac:dyDescent="0.25">
      <c r="A38" s="40"/>
      <c r="B38" s="40"/>
      <c r="C38" s="40"/>
      <c r="D38" s="40"/>
      <c r="E38" s="40"/>
      <c r="F38" s="40"/>
      <c r="G38" s="40"/>
      <c r="H38" s="40"/>
      <c r="I38" s="71"/>
      <c r="J38" s="71"/>
      <c r="K38" s="71"/>
      <c r="L38" s="71"/>
    </row>
  </sheetData>
  <pageMargins left="0" right="0" top="0" bottom="0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19" sqref="F19"/>
    </sheetView>
  </sheetViews>
  <sheetFormatPr defaultRowHeight="12.75" x14ac:dyDescent="0.2"/>
  <cols>
    <col min="1" max="1" width="46.140625" style="55" customWidth="1"/>
    <col min="2" max="2" width="9.140625" style="55" bestFit="1"/>
    <col min="3" max="3" width="9.7109375" style="55" customWidth="1"/>
    <col min="4" max="4" width="8.140625" style="55" customWidth="1"/>
    <col min="5" max="5" width="8.7109375" style="55" customWidth="1"/>
    <col min="6" max="6" width="8.42578125" style="55" customWidth="1"/>
    <col min="7" max="7" width="9" style="55" customWidth="1"/>
    <col min="8" max="8" width="9.140625" style="55" customWidth="1"/>
    <col min="9" max="9" width="7" style="55" customWidth="1"/>
    <col min="10" max="10" width="6" style="55" bestFit="1" customWidth="1"/>
    <col min="11" max="11" width="8.85546875" style="55" customWidth="1"/>
    <col min="12" max="12" width="8.28515625" style="55" bestFit="1" customWidth="1"/>
    <col min="13" max="256" width="9.140625" style="55"/>
    <col min="257" max="257" width="46.140625" style="55" customWidth="1"/>
    <col min="258" max="258" width="9.140625" style="55" bestFit="1"/>
    <col min="259" max="259" width="4.7109375" style="55" customWidth="1"/>
    <col min="260" max="260" width="5" style="55" bestFit="1" customWidth="1"/>
    <col min="261" max="261" width="3.28515625" style="55" bestFit="1" customWidth="1"/>
    <col min="262" max="262" width="5.7109375" style="55" bestFit="1" customWidth="1"/>
    <col min="263" max="263" width="4" style="55" bestFit="1" customWidth="1"/>
    <col min="264" max="264" width="5" style="55" bestFit="1" customWidth="1"/>
    <col min="265" max="265" width="4" style="55" bestFit="1" customWidth="1"/>
    <col min="266" max="266" width="6" style="55" bestFit="1" customWidth="1"/>
    <col min="267" max="267" width="4.5703125" style="55" bestFit="1" customWidth="1"/>
    <col min="268" max="268" width="8.28515625" style="55" bestFit="1" customWidth="1"/>
    <col min="269" max="512" width="9.140625" style="55"/>
    <col min="513" max="513" width="46.140625" style="55" customWidth="1"/>
    <col min="514" max="514" width="9.140625" style="55" bestFit="1"/>
    <col min="515" max="515" width="4.7109375" style="55" customWidth="1"/>
    <col min="516" max="516" width="5" style="55" bestFit="1" customWidth="1"/>
    <col min="517" max="517" width="3.28515625" style="55" bestFit="1" customWidth="1"/>
    <col min="518" max="518" width="5.7109375" style="55" bestFit="1" customWidth="1"/>
    <col min="519" max="519" width="4" style="55" bestFit="1" customWidth="1"/>
    <col min="520" max="520" width="5" style="55" bestFit="1" customWidth="1"/>
    <col min="521" max="521" width="4" style="55" bestFit="1" customWidth="1"/>
    <col min="522" max="522" width="6" style="55" bestFit="1" customWidth="1"/>
    <col min="523" max="523" width="4.5703125" style="55" bestFit="1" customWidth="1"/>
    <col min="524" max="524" width="8.28515625" style="55" bestFit="1" customWidth="1"/>
    <col min="525" max="768" width="9.140625" style="55"/>
    <col min="769" max="769" width="46.140625" style="55" customWidth="1"/>
    <col min="770" max="770" width="9.140625" style="55" bestFit="1"/>
    <col min="771" max="771" width="4.7109375" style="55" customWidth="1"/>
    <col min="772" max="772" width="5" style="55" bestFit="1" customWidth="1"/>
    <col min="773" max="773" width="3.28515625" style="55" bestFit="1" customWidth="1"/>
    <col min="774" max="774" width="5.7109375" style="55" bestFit="1" customWidth="1"/>
    <col min="775" max="775" width="4" style="55" bestFit="1" customWidth="1"/>
    <col min="776" max="776" width="5" style="55" bestFit="1" customWidth="1"/>
    <col min="777" max="777" width="4" style="55" bestFit="1" customWidth="1"/>
    <col min="778" max="778" width="6" style="55" bestFit="1" customWidth="1"/>
    <col min="779" max="779" width="4.5703125" style="55" bestFit="1" customWidth="1"/>
    <col min="780" max="780" width="8.28515625" style="55" bestFit="1" customWidth="1"/>
    <col min="781" max="1024" width="9.140625" style="55"/>
    <col min="1025" max="1025" width="46.140625" style="55" customWidth="1"/>
    <col min="1026" max="1026" width="9.140625" style="55" bestFit="1"/>
    <col min="1027" max="1027" width="4.7109375" style="55" customWidth="1"/>
    <col min="1028" max="1028" width="5" style="55" bestFit="1" customWidth="1"/>
    <col min="1029" max="1029" width="3.28515625" style="55" bestFit="1" customWidth="1"/>
    <col min="1030" max="1030" width="5.7109375" style="55" bestFit="1" customWidth="1"/>
    <col min="1031" max="1031" width="4" style="55" bestFit="1" customWidth="1"/>
    <col min="1032" max="1032" width="5" style="55" bestFit="1" customWidth="1"/>
    <col min="1033" max="1033" width="4" style="55" bestFit="1" customWidth="1"/>
    <col min="1034" max="1034" width="6" style="55" bestFit="1" customWidth="1"/>
    <col min="1035" max="1035" width="4.5703125" style="55" bestFit="1" customWidth="1"/>
    <col min="1036" max="1036" width="8.28515625" style="55" bestFit="1" customWidth="1"/>
    <col min="1037" max="1280" width="9.140625" style="55"/>
    <col min="1281" max="1281" width="46.140625" style="55" customWidth="1"/>
    <col min="1282" max="1282" width="9.140625" style="55" bestFit="1"/>
    <col min="1283" max="1283" width="4.7109375" style="55" customWidth="1"/>
    <col min="1284" max="1284" width="5" style="55" bestFit="1" customWidth="1"/>
    <col min="1285" max="1285" width="3.28515625" style="55" bestFit="1" customWidth="1"/>
    <col min="1286" max="1286" width="5.7109375" style="55" bestFit="1" customWidth="1"/>
    <col min="1287" max="1287" width="4" style="55" bestFit="1" customWidth="1"/>
    <col min="1288" max="1288" width="5" style="55" bestFit="1" customWidth="1"/>
    <col min="1289" max="1289" width="4" style="55" bestFit="1" customWidth="1"/>
    <col min="1290" max="1290" width="6" style="55" bestFit="1" customWidth="1"/>
    <col min="1291" max="1291" width="4.5703125" style="55" bestFit="1" customWidth="1"/>
    <col min="1292" max="1292" width="8.28515625" style="55" bestFit="1" customWidth="1"/>
    <col min="1293" max="1536" width="9.140625" style="55"/>
    <col min="1537" max="1537" width="46.140625" style="55" customWidth="1"/>
    <col min="1538" max="1538" width="9.140625" style="55" bestFit="1"/>
    <col min="1539" max="1539" width="4.7109375" style="55" customWidth="1"/>
    <col min="1540" max="1540" width="5" style="55" bestFit="1" customWidth="1"/>
    <col min="1541" max="1541" width="3.28515625" style="55" bestFit="1" customWidth="1"/>
    <col min="1542" max="1542" width="5.7109375" style="55" bestFit="1" customWidth="1"/>
    <col min="1543" max="1543" width="4" style="55" bestFit="1" customWidth="1"/>
    <col min="1544" max="1544" width="5" style="55" bestFit="1" customWidth="1"/>
    <col min="1545" max="1545" width="4" style="55" bestFit="1" customWidth="1"/>
    <col min="1546" max="1546" width="6" style="55" bestFit="1" customWidth="1"/>
    <col min="1547" max="1547" width="4.5703125" style="55" bestFit="1" customWidth="1"/>
    <col min="1548" max="1548" width="8.28515625" style="55" bestFit="1" customWidth="1"/>
    <col min="1549" max="1792" width="9.140625" style="55"/>
    <col min="1793" max="1793" width="46.140625" style="55" customWidth="1"/>
    <col min="1794" max="1794" width="9.140625" style="55" bestFit="1"/>
    <col min="1795" max="1795" width="4.7109375" style="55" customWidth="1"/>
    <col min="1796" max="1796" width="5" style="55" bestFit="1" customWidth="1"/>
    <col min="1797" max="1797" width="3.28515625" style="55" bestFit="1" customWidth="1"/>
    <col min="1798" max="1798" width="5.7109375" style="55" bestFit="1" customWidth="1"/>
    <col min="1799" max="1799" width="4" style="55" bestFit="1" customWidth="1"/>
    <col min="1800" max="1800" width="5" style="55" bestFit="1" customWidth="1"/>
    <col min="1801" max="1801" width="4" style="55" bestFit="1" customWidth="1"/>
    <col min="1802" max="1802" width="6" style="55" bestFit="1" customWidth="1"/>
    <col min="1803" max="1803" width="4.5703125" style="55" bestFit="1" customWidth="1"/>
    <col min="1804" max="1804" width="8.28515625" style="55" bestFit="1" customWidth="1"/>
    <col min="1805" max="2048" width="9.140625" style="55"/>
    <col min="2049" max="2049" width="46.140625" style="55" customWidth="1"/>
    <col min="2050" max="2050" width="9.140625" style="55" bestFit="1"/>
    <col min="2051" max="2051" width="4.7109375" style="55" customWidth="1"/>
    <col min="2052" max="2052" width="5" style="55" bestFit="1" customWidth="1"/>
    <col min="2053" max="2053" width="3.28515625" style="55" bestFit="1" customWidth="1"/>
    <col min="2054" max="2054" width="5.7109375" style="55" bestFit="1" customWidth="1"/>
    <col min="2055" max="2055" width="4" style="55" bestFit="1" customWidth="1"/>
    <col min="2056" max="2056" width="5" style="55" bestFit="1" customWidth="1"/>
    <col min="2057" max="2057" width="4" style="55" bestFit="1" customWidth="1"/>
    <col min="2058" max="2058" width="6" style="55" bestFit="1" customWidth="1"/>
    <col min="2059" max="2059" width="4.5703125" style="55" bestFit="1" customWidth="1"/>
    <col min="2060" max="2060" width="8.28515625" style="55" bestFit="1" customWidth="1"/>
    <col min="2061" max="2304" width="9.140625" style="55"/>
    <col min="2305" max="2305" width="46.140625" style="55" customWidth="1"/>
    <col min="2306" max="2306" width="9.140625" style="55" bestFit="1"/>
    <col min="2307" max="2307" width="4.7109375" style="55" customWidth="1"/>
    <col min="2308" max="2308" width="5" style="55" bestFit="1" customWidth="1"/>
    <col min="2309" max="2309" width="3.28515625" style="55" bestFit="1" customWidth="1"/>
    <col min="2310" max="2310" width="5.7109375" style="55" bestFit="1" customWidth="1"/>
    <col min="2311" max="2311" width="4" style="55" bestFit="1" customWidth="1"/>
    <col min="2312" max="2312" width="5" style="55" bestFit="1" customWidth="1"/>
    <col min="2313" max="2313" width="4" style="55" bestFit="1" customWidth="1"/>
    <col min="2314" max="2314" width="6" style="55" bestFit="1" customWidth="1"/>
    <col min="2315" max="2315" width="4.5703125" style="55" bestFit="1" customWidth="1"/>
    <col min="2316" max="2316" width="8.28515625" style="55" bestFit="1" customWidth="1"/>
    <col min="2317" max="2560" width="9.140625" style="55"/>
    <col min="2561" max="2561" width="46.140625" style="55" customWidth="1"/>
    <col min="2562" max="2562" width="9.140625" style="55" bestFit="1"/>
    <col min="2563" max="2563" width="4.7109375" style="55" customWidth="1"/>
    <col min="2564" max="2564" width="5" style="55" bestFit="1" customWidth="1"/>
    <col min="2565" max="2565" width="3.28515625" style="55" bestFit="1" customWidth="1"/>
    <col min="2566" max="2566" width="5.7109375" style="55" bestFit="1" customWidth="1"/>
    <col min="2567" max="2567" width="4" style="55" bestFit="1" customWidth="1"/>
    <col min="2568" max="2568" width="5" style="55" bestFit="1" customWidth="1"/>
    <col min="2569" max="2569" width="4" style="55" bestFit="1" customWidth="1"/>
    <col min="2570" max="2570" width="6" style="55" bestFit="1" customWidth="1"/>
    <col min="2571" max="2571" width="4.5703125" style="55" bestFit="1" customWidth="1"/>
    <col min="2572" max="2572" width="8.28515625" style="55" bestFit="1" customWidth="1"/>
    <col min="2573" max="2816" width="9.140625" style="55"/>
    <col min="2817" max="2817" width="46.140625" style="55" customWidth="1"/>
    <col min="2818" max="2818" width="9.140625" style="55" bestFit="1"/>
    <col min="2819" max="2819" width="4.7109375" style="55" customWidth="1"/>
    <col min="2820" max="2820" width="5" style="55" bestFit="1" customWidth="1"/>
    <col min="2821" max="2821" width="3.28515625" style="55" bestFit="1" customWidth="1"/>
    <col min="2822" max="2822" width="5.7109375" style="55" bestFit="1" customWidth="1"/>
    <col min="2823" max="2823" width="4" style="55" bestFit="1" customWidth="1"/>
    <col min="2824" max="2824" width="5" style="55" bestFit="1" customWidth="1"/>
    <col min="2825" max="2825" width="4" style="55" bestFit="1" customWidth="1"/>
    <col min="2826" max="2826" width="6" style="55" bestFit="1" customWidth="1"/>
    <col min="2827" max="2827" width="4.5703125" style="55" bestFit="1" customWidth="1"/>
    <col min="2828" max="2828" width="8.28515625" style="55" bestFit="1" customWidth="1"/>
    <col min="2829" max="3072" width="9.140625" style="55"/>
    <col min="3073" max="3073" width="46.140625" style="55" customWidth="1"/>
    <col min="3074" max="3074" width="9.140625" style="55" bestFit="1"/>
    <col min="3075" max="3075" width="4.7109375" style="55" customWidth="1"/>
    <col min="3076" max="3076" width="5" style="55" bestFit="1" customWidth="1"/>
    <col min="3077" max="3077" width="3.28515625" style="55" bestFit="1" customWidth="1"/>
    <col min="3078" max="3078" width="5.7109375" style="55" bestFit="1" customWidth="1"/>
    <col min="3079" max="3079" width="4" style="55" bestFit="1" customWidth="1"/>
    <col min="3080" max="3080" width="5" style="55" bestFit="1" customWidth="1"/>
    <col min="3081" max="3081" width="4" style="55" bestFit="1" customWidth="1"/>
    <col min="3082" max="3082" width="6" style="55" bestFit="1" customWidth="1"/>
    <col min="3083" max="3083" width="4.5703125" style="55" bestFit="1" customWidth="1"/>
    <col min="3084" max="3084" width="8.28515625" style="55" bestFit="1" customWidth="1"/>
    <col min="3085" max="3328" width="9.140625" style="55"/>
    <col min="3329" max="3329" width="46.140625" style="55" customWidth="1"/>
    <col min="3330" max="3330" width="9.140625" style="55" bestFit="1"/>
    <col min="3331" max="3331" width="4.7109375" style="55" customWidth="1"/>
    <col min="3332" max="3332" width="5" style="55" bestFit="1" customWidth="1"/>
    <col min="3333" max="3333" width="3.28515625" style="55" bestFit="1" customWidth="1"/>
    <col min="3334" max="3334" width="5.7109375" style="55" bestFit="1" customWidth="1"/>
    <col min="3335" max="3335" width="4" style="55" bestFit="1" customWidth="1"/>
    <col min="3336" max="3336" width="5" style="55" bestFit="1" customWidth="1"/>
    <col min="3337" max="3337" width="4" style="55" bestFit="1" customWidth="1"/>
    <col min="3338" max="3338" width="6" style="55" bestFit="1" customWidth="1"/>
    <col min="3339" max="3339" width="4.5703125" style="55" bestFit="1" customWidth="1"/>
    <col min="3340" max="3340" width="8.28515625" style="55" bestFit="1" customWidth="1"/>
    <col min="3341" max="3584" width="9.140625" style="55"/>
    <col min="3585" max="3585" width="46.140625" style="55" customWidth="1"/>
    <col min="3586" max="3586" width="9.140625" style="55" bestFit="1"/>
    <col min="3587" max="3587" width="4.7109375" style="55" customWidth="1"/>
    <col min="3588" max="3588" width="5" style="55" bestFit="1" customWidth="1"/>
    <col min="3589" max="3589" width="3.28515625" style="55" bestFit="1" customWidth="1"/>
    <col min="3590" max="3590" width="5.7109375" style="55" bestFit="1" customWidth="1"/>
    <col min="3591" max="3591" width="4" style="55" bestFit="1" customWidth="1"/>
    <col min="3592" max="3592" width="5" style="55" bestFit="1" customWidth="1"/>
    <col min="3593" max="3593" width="4" style="55" bestFit="1" customWidth="1"/>
    <col min="3594" max="3594" width="6" style="55" bestFit="1" customWidth="1"/>
    <col min="3595" max="3595" width="4.5703125" style="55" bestFit="1" customWidth="1"/>
    <col min="3596" max="3596" width="8.28515625" style="55" bestFit="1" customWidth="1"/>
    <col min="3597" max="3840" width="9.140625" style="55"/>
    <col min="3841" max="3841" width="46.140625" style="55" customWidth="1"/>
    <col min="3842" max="3842" width="9.140625" style="55" bestFit="1"/>
    <col min="3843" max="3843" width="4.7109375" style="55" customWidth="1"/>
    <col min="3844" max="3844" width="5" style="55" bestFit="1" customWidth="1"/>
    <col min="3845" max="3845" width="3.28515625" style="55" bestFit="1" customWidth="1"/>
    <col min="3846" max="3846" width="5.7109375" style="55" bestFit="1" customWidth="1"/>
    <col min="3847" max="3847" width="4" style="55" bestFit="1" customWidth="1"/>
    <col min="3848" max="3848" width="5" style="55" bestFit="1" customWidth="1"/>
    <col min="3849" max="3849" width="4" style="55" bestFit="1" customWidth="1"/>
    <col min="3850" max="3850" width="6" style="55" bestFit="1" customWidth="1"/>
    <col min="3851" max="3851" width="4.5703125" style="55" bestFit="1" customWidth="1"/>
    <col min="3852" max="3852" width="8.28515625" style="55" bestFit="1" customWidth="1"/>
    <col min="3853" max="4096" width="9.140625" style="55"/>
    <col min="4097" max="4097" width="46.140625" style="55" customWidth="1"/>
    <col min="4098" max="4098" width="9.140625" style="55" bestFit="1"/>
    <col min="4099" max="4099" width="4.7109375" style="55" customWidth="1"/>
    <col min="4100" max="4100" width="5" style="55" bestFit="1" customWidth="1"/>
    <col min="4101" max="4101" width="3.28515625" style="55" bestFit="1" customWidth="1"/>
    <col min="4102" max="4102" width="5.7109375" style="55" bestFit="1" customWidth="1"/>
    <col min="4103" max="4103" width="4" style="55" bestFit="1" customWidth="1"/>
    <col min="4104" max="4104" width="5" style="55" bestFit="1" customWidth="1"/>
    <col min="4105" max="4105" width="4" style="55" bestFit="1" customWidth="1"/>
    <col min="4106" max="4106" width="6" style="55" bestFit="1" customWidth="1"/>
    <col min="4107" max="4107" width="4.5703125" style="55" bestFit="1" customWidth="1"/>
    <col min="4108" max="4108" width="8.28515625" style="55" bestFit="1" customWidth="1"/>
    <col min="4109" max="4352" width="9.140625" style="55"/>
    <col min="4353" max="4353" width="46.140625" style="55" customWidth="1"/>
    <col min="4354" max="4354" width="9.140625" style="55" bestFit="1"/>
    <col min="4355" max="4355" width="4.7109375" style="55" customWidth="1"/>
    <col min="4356" max="4356" width="5" style="55" bestFit="1" customWidth="1"/>
    <col min="4357" max="4357" width="3.28515625" style="55" bestFit="1" customWidth="1"/>
    <col min="4358" max="4358" width="5.7109375" style="55" bestFit="1" customWidth="1"/>
    <col min="4359" max="4359" width="4" style="55" bestFit="1" customWidth="1"/>
    <col min="4360" max="4360" width="5" style="55" bestFit="1" customWidth="1"/>
    <col min="4361" max="4361" width="4" style="55" bestFit="1" customWidth="1"/>
    <col min="4362" max="4362" width="6" style="55" bestFit="1" customWidth="1"/>
    <col min="4363" max="4363" width="4.5703125" style="55" bestFit="1" customWidth="1"/>
    <col min="4364" max="4364" width="8.28515625" style="55" bestFit="1" customWidth="1"/>
    <col min="4365" max="4608" width="9.140625" style="55"/>
    <col min="4609" max="4609" width="46.140625" style="55" customWidth="1"/>
    <col min="4610" max="4610" width="9.140625" style="55" bestFit="1"/>
    <col min="4611" max="4611" width="4.7109375" style="55" customWidth="1"/>
    <col min="4612" max="4612" width="5" style="55" bestFit="1" customWidth="1"/>
    <col min="4613" max="4613" width="3.28515625" style="55" bestFit="1" customWidth="1"/>
    <col min="4614" max="4614" width="5.7109375" style="55" bestFit="1" customWidth="1"/>
    <col min="4615" max="4615" width="4" style="55" bestFit="1" customWidth="1"/>
    <col min="4616" max="4616" width="5" style="55" bestFit="1" customWidth="1"/>
    <col min="4617" max="4617" width="4" style="55" bestFit="1" customWidth="1"/>
    <col min="4618" max="4618" width="6" style="55" bestFit="1" customWidth="1"/>
    <col min="4619" max="4619" width="4.5703125" style="55" bestFit="1" customWidth="1"/>
    <col min="4620" max="4620" width="8.28515625" style="55" bestFit="1" customWidth="1"/>
    <col min="4621" max="4864" width="9.140625" style="55"/>
    <col min="4865" max="4865" width="46.140625" style="55" customWidth="1"/>
    <col min="4866" max="4866" width="9.140625" style="55" bestFit="1"/>
    <col min="4867" max="4867" width="4.7109375" style="55" customWidth="1"/>
    <col min="4868" max="4868" width="5" style="55" bestFit="1" customWidth="1"/>
    <col min="4869" max="4869" width="3.28515625" style="55" bestFit="1" customWidth="1"/>
    <col min="4870" max="4870" width="5.7109375" style="55" bestFit="1" customWidth="1"/>
    <col min="4871" max="4871" width="4" style="55" bestFit="1" customWidth="1"/>
    <col min="4872" max="4872" width="5" style="55" bestFit="1" customWidth="1"/>
    <col min="4873" max="4873" width="4" style="55" bestFit="1" customWidth="1"/>
    <col min="4874" max="4874" width="6" style="55" bestFit="1" customWidth="1"/>
    <col min="4875" max="4875" width="4.5703125" style="55" bestFit="1" customWidth="1"/>
    <col min="4876" max="4876" width="8.28515625" style="55" bestFit="1" customWidth="1"/>
    <col min="4877" max="5120" width="9.140625" style="55"/>
    <col min="5121" max="5121" width="46.140625" style="55" customWidth="1"/>
    <col min="5122" max="5122" width="9.140625" style="55" bestFit="1"/>
    <col min="5123" max="5123" width="4.7109375" style="55" customWidth="1"/>
    <col min="5124" max="5124" width="5" style="55" bestFit="1" customWidth="1"/>
    <col min="5125" max="5125" width="3.28515625" style="55" bestFit="1" customWidth="1"/>
    <col min="5126" max="5126" width="5.7109375" style="55" bestFit="1" customWidth="1"/>
    <col min="5127" max="5127" width="4" style="55" bestFit="1" customWidth="1"/>
    <col min="5128" max="5128" width="5" style="55" bestFit="1" customWidth="1"/>
    <col min="5129" max="5129" width="4" style="55" bestFit="1" customWidth="1"/>
    <col min="5130" max="5130" width="6" style="55" bestFit="1" customWidth="1"/>
    <col min="5131" max="5131" width="4.5703125" style="55" bestFit="1" customWidth="1"/>
    <col min="5132" max="5132" width="8.28515625" style="55" bestFit="1" customWidth="1"/>
    <col min="5133" max="5376" width="9.140625" style="55"/>
    <col min="5377" max="5377" width="46.140625" style="55" customWidth="1"/>
    <col min="5378" max="5378" width="9.140625" style="55" bestFit="1"/>
    <col min="5379" max="5379" width="4.7109375" style="55" customWidth="1"/>
    <col min="5380" max="5380" width="5" style="55" bestFit="1" customWidth="1"/>
    <col min="5381" max="5381" width="3.28515625" style="55" bestFit="1" customWidth="1"/>
    <col min="5382" max="5382" width="5.7109375" style="55" bestFit="1" customWidth="1"/>
    <col min="5383" max="5383" width="4" style="55" bestFit="1" customWidth="1"/>
    <col min="5384" max="5384" width="5" style="55" bestFit="1" customWidth="1"/>
    <col min="5385" max="5385" width="4" style="55" bestFit="1" customWidth="1"/>
    <col min="5386" max="5386" width="6" style="55" bestFit="1" customWidth="1"/>
    <col min="5387" max="5387" width="4.5703125" style="55" bestFit="1" customWidth="1"/>
    <col min="5388" max="5388" width="8.28515625" style="55" bestFit="1" customWidth="1"/>
    <col min="5389" max="5632" width="9.140625" style="55"/>
    <col min="5633" max="5633" width="46.140625" style="55" customWidth="1"/>
    <col min="5634" max="5634" width="9.140625" style="55" bestFit="1"/>
    <col min="5635" max="5635" width="4.7109375" style="55" customWidth="1"/>
    <col min="5636" max="5636" width="5" style="55" bestFit="1" customWidth="1"/>
    <col min="5637" max="5637" width="3.28515625" style="55" bestFit="1" customWidth="1"/>
    <col min="5638" max="5638" width="5.7109375" style="55" bestFit="1" customWidth="1"/>
    <col min="5639" max="5639" width="4" style="55" bestFit="1" customWidth="1"/>
    <col min="5640" max="5640" width="5" style="55" bestFit="1" customWidth="1"/>
    <col min="5641" max="5641" width="4" style="55" bestFit="1" customWidth="1"/>
    <col min="5642" max="5642" width="6" style="55" bestFit="1" customWidth="1"/>
    <col min="5643" max="5643" width="4.5703125" style="55" bestFit="1" customWidth="1"/>
    <col min="5644" max="5644" width="8.28515625" style="55" bestFit="1" customWidth="1"/>
    <col min="5645" max="5888" width="9.140625" style="55"/>
    <col min="5889" max="5889" width="46.140625" style="55" customWidth="1"/>
    <col min="5890" max="5890" width="9.140625" style="55" bestFit="1"/>
    <col min="5891" max="5891" width="4.7109375" style="55" customWidth="1"/>
    <col min="5892" max="5892" width="5" style="55" bestFit="1" customWidth="1"/>
    <col min="5893" max="5893" width="3.28515625" style="55" bestFit="1" customWidth="1"/>
    <col min="5894" max="5894" width="5.7109375" style="55" bestFit="1" customWidth="1"/>
    <col min="5895" max="5895" width="4" style="55" bestFit="1" customWidth="1"/>
    <col min="5896" max="5896" width="5" style="55" bestFit="1" customWidth="1"/>
    <col min="5897" max="5897" width="4" style="55" bestFit="1" customWidth="1"/>
    <col min="5898" max="5898" width="6" style="55" bestFit="1" customWidth="1"/>
    <col min="5899" max="5899" width="4.5703125" style="55" bestFit="1" customWidth="1"/>
    <col min="5900" max="5900" width="8.28515625" style="55" bestFit="1" customWidth="1"/>
    <col min="5901" max="6144" width="9.140625" style="55"/>
    <col min="6145" max="6145" width="46.140625" style="55" customWidth="1"/>
    <col min="6146" max="6146" width="9.140625" style="55" bestFit="1"/>
    <col min="6147" max="6147" width="4.7109375" style="55" customWidth="1"/>
    <col min="6148" max="6148" width="5" style="55" bestFit="1" customWidth="1"/>
    <col min="6149" max="6149" width="3.28515625" style="55" bestFit="1" customWidth="1"/>
    <col min="6150" max="6150" width="5.7109375" style="55" bestFit="1" customWidth="1"/>
    <col min="6151" max="6151" width="4" style="55" bestFit="1" customWidth="1"/>
    <col min="6152" max="6152" width="5" style="55" bestFit="1" customWidth="1"/>
    <col min="6153" max="6153" width="4" style="55" bestFit="1" customWidth="1"/>
    <col min="6154" max="6154" width="6" style="55" bestFit="1" customWidth="1"/>
    <col min="6155" max="6155" width="4.5703125" style="55" bestFit="1" customWidth="1"/>
    <col min="6156" max="6156" width="8.28515625" style="55" bestFit="1" customWidth="1"/>
    <col min="6157" max="6400" width="9.140625" style="55"/>
    <col min="6401" max="6401" width="46.140625" style="55" customWidth="1"/>
    <col min="6402" max="6402" width="9.140625" style="55" bestFit="1"/>
    <col min="6403" max="6403" width="4.7109375" style="55" customWidth="1"/>
    <col min="6404" max="6404" width="5" style="55" bestFit="1" customWidth="1"/>
    <col min="6405" max="6405" width="3.28515625" style="55" bestFit="1" customWidth="1"/>
    <col min="6406" max="6406" width="5.7109375" style="55" bestFit="1" customWidth="1"/>
    <col min="6407" max="6407" width="4" style="55" bestFit="1" customWidth="1"/>
    <col min="6408" max="6408" width="5" style="55" bestFit="1" customWidth="1"/>
    <col min="6409" max="6409" width="4" style="55" bestFit="1" customWidth="1"/>
    <col min="6410" max="6410" width="6" style="55" bestFit="1" customWidth="1"/>
    <col min="6411" max="6411" width="4.5703125" style="55" bestFit="1" customWidth="1"/>
    <col min="6412" max="6412" width="8.28515625" style="55" bestFit="1" customWidth="1"/>
    <col min="6413" max="6656" width="9.140625" style="55"/>
    <col min="6657" max="6657" width="46.140625" style="55" customWidth="1"/>
    <col min="6658" max="6658" width="9.140625" style="55" bestFit="1"/>
    <col min="6659" max="6659" width="4.7109375" style="55" customWidth="1"/>
    <col min="6660" max="6660" width="5" style="55" bestFit="1" customWidth="1"/>
    <col min="6661" max="6661" width="3.28515625" style="55" bestFit="1" customWidth="1"/>
    <col min="6662" max="6662" width="5.7109375" style="55" bestFit="1" customWidth="1"/>
    <col min="6663" max="6663" width="4" style="55" bestFit="1" customWidth="1"/>
    <col min="6664" max="6664" width="5" style="55" bestFit="1" customWidth="1"/>
    <col min="6665" max="6665" width="4" style="55" bestFit="1" customWidth="1"/>
    <col min="6666" max="6666" width="6" style="55" bestFit="1" customWidth="1"/>
    <col min="6667" max="6667" width="4.5703125" style="55" bestFit="1" customWidth="1"/>
    <col min="6668" max="6668" width="8.28515625" style="55" bestFit="1" customWidth="1"/>
    <col min="6669" max="6912" width="9.140625" style="55"/>
    <col min="6913" max="6913" width="46.140625" style="55" customWidth="1"/>
    <col min="6914" max="6914" width="9.140625" style="55" bestFit="1"/>
    <col min="6915" max="6915" width="4.7109375" style="55" customWidth="1"/>
    <col min="6916" max="6916" width="5" style="55" bestFit="1" customWidth="1"/>
    <col min="6917" max="6917" width="3.28515625" style="55" bestFit="1" customWidth="1"/>
    <col min="6918" max="6918" width="5.7109375" style="55" bestFit="1" customWidth="1"/>
    <col min="6919" max="6919" width="4" style="55" bestFit="1" customWidth="1"/>
    <col min="6920" max="6920" width="5" style="55" bestFit="1" customWidth="1"/>
    <col min="6921" max="6921" width="4" style="55" bestFit="1" customWidth="1"/>
    <col min="6922" max="6922" width="6" style="55" bestFit="1" customWidth="1"/>
    <col min="6923" max="6923" width="4.5703125" style="55" bestFit="1" customWidth="1"/>
    <col min="6924" max="6924" width="8.28515625" style="55" bestFit="1" customWidth="1"/>
    <col min="6925" max="7168" width="9.140625" style="55"/>
    <col min="7169" max="7169" width="46.140625" style="55" customWidth="1"/>
    <col min="7170" max="7170" width="9.140625" style="55" bestFit="1"/>
    <col min="7171" max="7171" width="4.7109375" style="55" customWidth="1"/>
    <col min="7172" max="7172" width="5" style="55" bestFit="1" customWidth="1"/>
    <col min="7173" max="7173" width="3.28515625" style="55" bestFit="1" customWidth="1"/>
    <col min="7174" max="7174" width="5.7109375" style="55" bestFit="1" customWidth="1"/>
    <col min="7175" max="7175" width="4" style="55" bestFit="1" customWidth="1"/>
    <col min="7176" max="7176" width="5" style="55" bestFit="1" customWidth="1"/>
    <col min="7177" max="7177" width="4" style="55" bestFit="1" customWidth="1"/>
    <col min="7178" max="7178" width="6" style="55" bestFit="1" customWidth="1"/>
    <col min="7179" max="7179" width="4.5703125" style="55" bestFit="1" customWidth="1"/>
    <col min="7180" max="7180" width="8.28515625" style="55" bestFit="1" customWidth="1"/>
    <col min="7181" max="7424" width="9.140625" style="55"/>
    <col min="7425" max="7425" width="46.140625" style="55" customWidth="1"/>
    <col min="7426" max="7426" width="9.140625" style="55" bestFit="1"/>
    <col min="7427" max="7427" width="4.7109375" style="55" customWidth="1"/>
    <col min="7428" max="7428" width="5" style="55" bestFit="1" customWidth="1"/>
    <col min="7429" max="7429" width="3.28515625" style="55" bestFit="1" customWidth="1"/>
    <col min="7430" max="7430" width="5.7109375" style="55" bestFit="1" customWidth="1"/>
    <col min="7431" max="7431" width="4" style="55" bestFit="1" customWidth="1"/>
    <col min="7432" max="7432" width="5" style="55" bestFit="1" customWidth="1"/>
    <col min="7433" max="7433" width="4" style="55" bestFit="1" customWidth="1"/>
    <col min="7434" max="7434" width="6" style="55" bestFit="1" customWidth="1"/>
    <col min="7435" max="7435" width="4.5703125" style="55" bestFit="1" customWidth="1"/>
    <col min="7436" max="7436" width="8.28515625" style="55" bestFit="1" customWidth="1"/>
    <col min="7437" max="7680" width="9.140625" style="55"/>
    <col min="7681" max="7681" width="46.140625" style="55" customWidth="1"/>
    <col min="7682" max="7682" width="9.140625" style="55" bestFit="1"/>
    <col min="7683" max="7683" width="4.7109375" style="55" customWidth="1"/>
    <col min="7684" max="7684" width="5" style="55" bestFit="1" customWidth="1"/>
    <col min="7685" max="7685" width="3.28515625" style="55" bestFit="1" customWidth="1"/>
    <col min="7686" max="7686" width="5.7109375" style="55" bestFit="1" customWidth="1"/>
    <col min="7687" max="7687" width="4" style="55" bestFit="1" customWidth="1"/>
    <col min="7688" max="7688" width="5" style="55" bestFit="1" customWidth="1"/>
    <col min="7689" max="7689" width="4" style="55" bestFit="1" customWidth="1"/>
    <col min="7690" max="7690" width="6" style="55" bestFit="1" customWidth="1"/>
    <col min="7691" max="7691" width="4.5703125" style="55" bestFit="1" customWidth="1"/>
    <col min="7692" max="7692" width="8.28515625" style="55" bestFit="1" customWidth="1"/>
    <col min="7693" max="7936" width="9.140625" style="55"/>
    <col min="7937" max="7937" width="46.140625" style="55" customWidth="1"/>
    <col min="7938" max="7938" width="9.140625" style="55" bestFit="1"/>
    <col min="7939" max="7939" width="4.7109375" style="55" customWidth="1"/>
    <col min="7940" max="7940" width="5" style="55" bestFit="1" customWidth="1"/>
    <col min="7941" max="7941" width="3.28515625" style="55" bestFit="1" customWidth="1"/>
    <col min="7942" max="7942" width="5.7109375" style="55" bestFit="1" customWidth="1"/>
    <col min="7943" max="7943" width="4" style="55" bestFit="1" customWidth="1"/>
    <col min="7944" max="7944" width="5" style="55" bestFit="1" customWidth="1"/>
    <col min="7945" max="7945" width="4" style="55" bestFit="1" customWidth="1"/>
    <col min="7946" max="7946" width="6" style="55" bestFit="1" customWidth="1"/>
    <col min="7947" max="7947" width="4.5703125" style="55" bestFit="1" customWidth="1"/>
    <col min="7948" max="7948" width="8.28515625" style="55" bestFit="1" customWidth="1"/>
    <col min="7949" max="8192" width="9.140625" style="55"/>
    <col min="8193" max="8193" width="46.140625" style="55" customWidth="1"/>
    <col min="8194" max="8194" width="9.140625" style="55" bestFit="1"/>
    <col min="8195" max="8195" width="4.7109375" style="55" customWidth="1"/>
    <col min="8196" max="8196" width="5" style="55" bestFit="1" customWidth="1"/>
    <col min="8197" max="8197" width="3.28515625" style="55" bestFit="1" customWidth="1"/>
    <col min="8198" max="8198" width="5.7109375" style="55" bestFit="1" customWidth="1"/>
    <col min="8199" max="8199" width="4" style="55" bestFit="1" customWidth="1"/>
    <col min="8200" max="8200" width="5" style="55" bestFit="1" customWidth="1"/>
    <col min="8201" max="8201" width="4" style="55" bestFit="1" customWidth="1"/>
    <col min="8202" max="8202" width="6" style="55" bestFit="1" customWidth="1"/>
    <col min="8203" max="8203" width="4.5703125" style="55" bestFit="1" customWidth="1"/>
    <col min="8204" max="8204" width="8.28515625" style="55" bestFit="1" customWidth="1"/>
    <col min="8205" max="8448" width="9.140625" style="55"/>
    <col min="8449" max="8449" width="46.140625" style="55" customWidth="1"/>
    <col min="8450" max="8450" width="9.140625" style="55" bestFit="1"/>
    <col min="8451" max="8451" width="4.7109375" style="55" customWidth="1"/>
    <col min="8452" max="8452" width="5" style="55" bestFit="1" customWidth="1"/>
    <col min="8453" max="8453" width="3.28515625" style="55" bestFit="1" customWidth="1"/>
    <col min="8454" max="8454" width="5.7109375" style="55" bestFit="1" customWidth="1"/>
    <col min="8455" max="8455" width="4" style="55" bestFit="1" customWidth="1"/>
    <col min="8456" max="8456" width="5" style="55" bestFit="1" customWidth="1"/>
    <col min="8457" max="8457" width="4" style="55" bestFit="1" customWidth="1"/>
    <col min="8458" max="8458" width="6" style="55" bestFit="1" customWidth="1"/>
    <col min="8459" max="8459" width="4.5703125" style="55" bestFit="1" customWidth="1"/>
    <col min="8460" max="8460" width="8.28515625" style="55" bestFit="1" customWidth="1"/>
    <col min="8461" max="8704" width="9.140625" style="55"/>
    <col min="8705" max="8705" width="46.140625" style="55" customWidth="1"/>
    <col min="8706" max="8706" width="9.140625" style="55" bestFit="1"/>
    <col min="8707" max="8707" width="4.7109375" style="55" customWidth="1"/>
    <col min="8708" max="8708" width="5" style="55" bestFit="1" customWidth="1"/>
    <col min="8709" max="8709" width="3.28515625" style="55" bestFit="1" customWidth="1"/>
    <col min="8710" max="8710" width="5.7109375" style="55" bestFit="1" customWidth="1"/>
    <col min="8711" max="8711" width="4" style="55" bestFit="1" customWidth="1"/>
    <col min="8712" max="8712" width="5" style="55" bestFit="1" customWidth="1"/>
    <col min="8713" max="8713" width="4" style="55" bestFit="1" customWidth="1"/>
    <col min="8714" max="8714" width="6" style="55" bestFit="1" customWidth="1"/>
    <col min="8715" max="8715" width="4.5703125" style="55" bestFit="1" customWidth="1"/>
    <col min="8716" max="8716" width="8.28515625" style="55" bestFit="1" customWidth="1"/>
    <col min="8717" max="8960" width="9.140625" style="55"/>
    <col min="8961" max="8961" width="46.140625" style="55" customWidth="1"/>
    <col min="8962" max="8962" width="9.140625" style="55" bestFit="1"/>
    <col min="8963" max="8963" width="4.7109375" style="55" customWidth="1"/>
    <col min="8964" max="8964" width="5" style="55" bestFit="1" customWidth="1"/>
    <col min="8965" max="8965" width="3.28515625" style="55" bestFit="1" customWidth="1"/>
    <col min="8966" max="8966" width="5.7109375" style="55" bestFit="1" customWidth="1"/>
    <col min="8967" max="8967" width="4" style="55" bestFit="1" customWidth="1"/>
    <col min="8968" max="8968" width="5" style="55" bestFit="1" customWidth="1"/>
    <col min="8969" max="8969" width="4" style="55" bestFit="1" customWidth="1"/>
    <col min="8970" max="8970" width="6" style="55" bestFit="1" customWidth="1"/>
    <col min="8971" max="8971" width="4.5703125" style="55" bestFit="1" customWidth="1"/>
    <col min="8972" max="8972" width="8.28515625" style="55" bestFit="1" customWidth="1"/>
    <col min="8973" max="9216" width="9.140625" style="55"/>
    <col min="9217" max="9217" width="46.140625" style="55" customWidth="1"/>
    <col min="9218" max="9218" width="9.140625" style="55" bestFit="1"/>
    <col min="9219" max="9219" width="4.7109375" style="55" customWidth="1"/>
    <col min="9220" max="9220" width="5" style="55" bestFit="1" customWidth="1"/>
    <col min="9221" max="9221" width="3.28515625" style="55" bestFit="1" customWidth="1"/>
    <col min="9222" max="9222" width="5.7109375" style="55" bestFit="1" customWidth="1"/>
    <col min="9223" max="9223" width="4" style="55" bestFit="1" customWidth="1"/>
    <col min="9224" max="9224" width="5" style="55" bestFit="1" customWidth="1"/>
    <col min="9225" max="9225" width="4" style="55" bestFit="1" customWidth="1"/>
    <col min="9226" max="9226" width="6" style="55" bestFit="1" customWidth="1"/>
    <col min="9227" max="9227" width="4.5703125" style="55" bestFit="1" customWidth="1"/>
    <col min="9228" max="9228" width="8.28515625" style="55" bestFit="1" customWidth="1"/>
    <col min="9229" max="9472" width="9.140625" style="55"/>
    <col min="9473" max="9473" width="46.140625" style="55" customWidth="1"/>
    <col min="9474" max="9474" width="9.140625" style="55" bestFit="1"/>
    <col min="9475" max="9475" width="4.7109375" style="55" customWidth="1"/>
    <col min="9476" max="9476" width="5" style="55" bestFit="1" customWidth="1"/>
    <col min="9477" max="9477" width="3.28515625" style="55" bestFit="1" customWidth="1"/>
    <col min="9478" max="9478" width="5.7109375" style="55" bestFit="1" customWidth="1"/>
    <col min="9479" max="9479" width="4" style="55" bestFit="1" customWidth="1"/>
    <col min="9480" max="9480" width="5" style="55" bestFit="1" customWidth="1"/>
    <col min="9481" max="9481" width="4" style="55" bestFit="1" customWidth="1"/>
    <col min="9482" max="9482" width="6" style="55" bestFit="1" customWidth="1"/>
    <col min="9483" max="9483" width="4.5703125" style="55" bestFit="1" customWidth="1"/>
    <col min="9484" max="9484" width="8.28515625" style="55" bestFit="1" customWidth="1"/>
    <col min="9485" max="9728" width="9.140625" style="55"/>
    <col min="9729" max="9729" width="46.140625" style="55" customWidth="1"/>
    <col min="9730" max="9730" width="9.140625" style="55" bestFit="1"/>
    <col min="9731" max="9731" width="4.7109375" style="55" customWidth="1"/>
    <col min="9732" max="9732" width="5" style="55" bestFit="1" customWidth="1"/>
    <col min="9733" max="9733" width="3.28515625" style="55" bestFit="1" customWidth="1"/>
    <col min="9734" max="9734" width="5.7109375" style="55" bestFit="1" customWidth="1"/>
    <col min="9735" max="9735" width="4" style="55" bestFit="1" customWidth="1"/>
    <col min="9736" max="9736" width="5" style="55" bestFit="1" customWidth="1"/>
    <col min="9737" max="9737" width="4" style="55" bestFit="1" customWidth="1"/>
    <col min="9738" max="9738" width="6" style="55" bestFit="1" customWidth="1"/>
    <col min="9739" max="9739" width="4.5703125" style="55" bestFit="1" customWidth="1"/>
    <col min="9740" max="9740" width="8.28515625" style="55" bestFit="1" customWidth="1"/>
    <col min="9741" max="9984" width="9.140625" style="55"/>
    <col min="9985" max="9985" width="46.140625" style="55" customWidth="1"/>
    <col min="9986" max="9986" width="9.140625" style="55" bestFit="1"/>
    <col min="9987" max="9987" width="4.7109375" style="55" customWidth="1"/>
    <col min="9988" max="9988" width="5" style="55" bestFit="1" customWidth="1"/>
    <col min="9989" max="9989" width="3.28515625" style="55" bestFit="1" customWidth="1"/>
    <col min="9990" max="9990" width="5.7109375" style="55" bestFit="1" customWidth="1"/>
    <col min="9991" max="9991" width="4" style="55" bestFit="1" customWidth="1"/>
    <col min="9992" max="9992" width="5" style="55" bestFit="1" customWidth="1"/>
    <col min="9993" max="9993" width="4" style="55" bestFit="1" customWidth="1"/>
    <col min="9994" max="9994" width="6" style="55" bestFit="1" customWidth="1"/>
    <col min="9995" max="9995" width="4.5703125" style="55" bestFit="1" customWidth="1"/>
    <col min="9996" max="9996" width="8.28515625" style="55" bestFit="1" customWidth="1"/>
    <col min="9997" max="10240" width="9.140625" style="55"/>
    <col min="10241" max="10241" width="46.140625" style="55" customWidth="1"/>
    <col min="10242" max="10242" width="9.140625" style="55" bestFit="1"/>
    <col min="10243" max="10243" width="4.7109375" style="55" customWidth="1"/>
    <col min="10244" max="10244" width="5" style="55" bestFit="1" customWidth="1"/>
    <col min="10245" max="10245" width="3.28515625" style="55" bestFit="1" customWidth="1"/>
    <col min="10246" max="10246" width="5.7109375" style="55" bestFit="1" customWidth="1"/>
    <col min="10247" max="10247" width="4" style="55" bestFit="1" customWidth="1"/>
    <col min="10248" max="10248" width="5" style="55" bestFit="1" customWidth="1"/>
    <col min="10249" max="10249" width="4" style="55" bestFit="1" customWidth="1"/>
    <col min="10250" max="10250" width="6" style="55" bestFit="1" customWidth="1"/>
    <col min="10251" max="10251" width="4.5703125" style="55" bestFit="1" customWidth="1"/>
    <col min="10252" max="10252" width="8.28515625" style="55" bestFit="1" customWidth="1"/>
    <col min="10253" max="10496" width="9.140625" style="55"/>
    <col min="10497" max="10497" width="46.140625" style="55" customWidth="1"/>
    <col min="10498" max="10498" width="9.140625" style="55" bestFit="1"/>
    <col min="10499" max="10499" width="4.7109375" style="55" customWidth="1"/>
    <col min="10500" max="10500" width="5" style="55" bestFit="1" customWidth="1"/>
    <col min="10501" max="10501" width="3.28515625" style="55" bestFit="1" customWidth="1"/>
    <col min="10502" max="10502" width="5.7109375" style="55" bestFit="1" customWidth="1"/>
    <col min="10503" max="10503" width="4" style="55" bestFit="1" customWidth="1"/>
    <col min="10504" max="10504" width="5" style="55" bestFit="1" customWidth="1"/>
    <col min="10505" max="10505" width="4" style="55" bestFit="1" customWidth="1"/>
    <col min="10506" max="10506" width="6" style="55" bestFit="1" customWidth="1"/>
    <col min="10507" max="10507" width="4.5703125" style="55" bestFit="1" customWidth="1"/>
    <col min="10508" max="10508" width="8.28515625" style="55" bestFit="1" customWidth="1"/>
    <col min="10509" max="10752" width="9.140625" style="55"/>
    <col min="10753" max="10753" width="46.140625" style="55" customWidth="1"/>
    <col min="10754" max="10754" width="9.140625" style="55" bestFit="1"/>
    <col min="10755" max="10755" width="4.7109375" style="55" customWidth="1"/>
    <col min="10756" max="10756" width="5" style="55" bestFit="1" customWidth="1"/>
    <col min="10757" max="10757" width="3.28515625" style="55" bestFit="1" customWidth="1"/>
    <col min="10758" max="10758" width="5.7109375" style="55" bestFit="1" customWidth="1"/>
    <col min="10759" max="10759" width="4" style="55" bestFit="1" customWidth="1"/>
    <col min="10760" max="10760" width="5" style="55" bestFit="1" customWidth="1"/>
    <col min="10761" max="10761" width="4" style="55" bestFit="1" customWidth="1"/>
    <col min="10762" max="10762" width="6" style="55" bestFit="1" customWidth="1"/>
    <col min="10763" max="10763" width="4.5703125" style="55" bestFit="1" customWidth="1"/>
    <col min="10764" max="10764" width="8.28515625" style="55" bestFit="1" customWidth="1"/>
    <col min="10765" max="11008" width="9.140625" style="55"/>
    <col min="11009" max="11009" width="46.140625" style="55" customWidth="1"/>
    <col min="11010" max="11010" width="9.140625" style="55" bestFit="1"/>
    <col min="11011" max="11011" width="4.7109375" style="55" customWidth="1"/>
    <col min="11012" max="11012" width="5" style="55" bestFit="1" customWidth="1"/>
    <col min="11013" max="11013" width="3.28515625" style="55" bestFit="1" customWidth="1"/>
    <col min="11014" max="11014" width="5.7109375" style="55" bestFit="1" customWidth="1"/>
    <col min="11015" max="11015" width="4" style="55" bestFit="1" customWidth="1"/>
    <col min="11016" max="11016" width="5" style="55" bestFit="1" customWidth="1"/>
    <col min="11017" max="11017" width="4" style="55" bestFit="1" customWidth="1"/>
    <col min="11018" max="11018" width="6" style="55" bestFit="1" customWidth="1"/>
    <col min="11019" max="11019" width="4.5703125" style="55" bestFit="1" customWidth="1"/>
    <col min="11020" max="11020" width="8.28515625" style="55" bestFit="1" customWidth="1"/>
    <col min="11021" max="11264" width="9.140625" style="55"/>
    <col min="11265" max="11265" width="46.140625" style="55" customWidth="1"/>
    <col min="11266" max="11266" width="9.140625" style="55" bestFit="1"/>
    <col min="11267" max="11267" width="4.7109375" style="55" customWidth="1"/>
    <col min="11268" max="11268" width="5" style="55" bestFit="1" customWidth="1"/>
    <col min="11269" max="11269" width="3.28515625" style="55" bestFit="1" customWidth="1"/>
    <col min="11270" max="11270" width="5.7109375" style="55" bestFit="1" customWidth="1"/>
    <col min="11271" max="11271" width="4" style="55" bestFit="1" customWidth="1"/>
    <col min="11272" max="11272" width="5" style="55" bestFit="1" customWidth="1"/>
    <col min="11273" max="11273" width="4" style="55" bestFit="1" customWidth="1"/>
    <col min="11274" max="11274" width="6" style="55" bestFit="1" customWidth="1"/>
    <col min="11275" max="11275" width="4.5703125" style="55" bestFit="1" customWidth="1"/>
    <col min="11276" max="11276" width="8.28515625" style="55" bestFit="1" customWidth="1"/>
    <col min="11277" max="11520" width="9.140625" style="55"/>
    <col min="11521" max="11521" width="46.140625" style="55" customWidth="1"/>
    <col min="11522" max="11522" width="9.140625" style="55" bestFit="1"/>
    <col min="11523" max="11523" width="4.7109375" style="55" customWidth="1"/>
    <col min="11524" max="11524" width="5" style="55" bestFit="1" customWidth="1"/>
    <col min="11525" max="11525" width="3.28515625" style="55" bestFit="1" customWidth="1"/>
    <col min="11526" max="11526" width="5.7109375" style="55" bestFit="1" customWidth="1"/>
    <col min="11527" max="11527" width="4" style="55" bestFit="1" customWidth="1"/>
    <col min="11528" max="11528" width="5" style="55" bestFit="1" customWidth="1"/>
    <col min="11529" max="11529" width="4" style="55" bestFit="1" customWidth="1"/>
    <col min="11530" max="11530" width="6" style="55" bestFit="1" customWidth="1"/>
    <col min="11531" max="11531" width="4.5703125" style="55" bestFit="1" customWidth="1"/>
    <col min="11532" max="11532" width="8.28515625" style="55" bestFit="1" customWidth="1"/>
    <col min="11533" max="11776" width="9.140625" style="55"/>
    <col min="11777" max="11777" width="46.140625" style="55" customWidth="1"/>
    <col min="11778" max="11778" width="9.140625" style="55" bestFit="1"/>
    <col min="11779" max="11779" width="4.7109375" style="55" customWidth="1"/>
    <col min="11780" max="11780" width="5" style="55" bestFit="1" customWidth="1"/>
    <col min="11781" max="11781" width="3.28515625" style="55" bestFit="1" customWidth="1"/>
    <col min="11782" max="11782" width="5.7109375" style="55" bestFit="1" customWidth="1"/>
    <col min="11783" max="11783" width="4" style="55" bestFit="1" customWidth="1"/>
    <col min="11784" max="11784" width="5" style="55" bestFit="1" customWidth="1"/>
    <col min="11785" max="11785" width="4" style="55" bestFit="1" customWidth="1"/>
    <col min="11786" max="11786" width="6" style="55" bestFit="1" customWidth="1"/>
    <col min="11787" max="11787" width="4.5703125" style="55" bestFit="1" customWidth="1"/>
    <col min="11788" max="11788" width="8.28515625" style="55" bestFit="1" customWidth="1"/>
    <col min="11789" max="12032" width="9.140625" style="55"/>
    <col min="12033" max="12033" width="46.140625" style="55" customWidth="1"/>
    <col min="12034" max="12034" width="9.140625" style="55" bestFit="1"/>
    <col min="12035" max="12035" width="4.7109375" style="55" customWidth="1"/>
    <col min="12036" max="12036" width="5" style="55" bestFit="1" customWidth="1"/>
    <col min="12037" max="12037" width="3.28515625" style="55" bestFit="1" customWidth="1"/>
    <col min="12038" max="12038" width="5.7109375" style="55" bestFit="1" customWidth="1"/>
    <col min="12039" max="12039" width="4" style="55" bestFit="1" customWidth="1"/>
    <col min="12040" max="12040" width="5" style="55" bestFit="1" customWidth="1"/>
    <col min="12041" max="12041" width="4" style="55" bestFit="1" customWidth="1"/>
    <col min="12042" max="12042" width="6" style="55" bestFit="1" customWidth="1"/>
    <col min="12043" max="12043" width="4.5703125" style="55" bestFit="1" customWidth="1"/>
    <col min="12044" max="12044" width="8.28515625" style="55" bestFit="1" customWidth="1"/>
    <col min="12045" max="12288" width="9.140625" style="55"/>
    <col min="12289" max="12289" width="46.140625" style="55" customWidth="1"/>
    <col min="12290" max="12290" width="9.140625" style="55" bestFit="1"/>
    <col min="12291" max="12291" width="4.7109375" style="55" customWidth="1"/>
    <col min="12292" max="12292" width="5" style="55" bestFit="1" customWidth="1"/>
    <col min="12293" max="12293" width="3.28515625" style="55" bestFit="1" customWidth="1"/>
    <col min="12294" max="12294" width="5.7109375" style="55" bestFit="1" customWidth="1"/>
    <col min="12295" max="12295" width="4" style="55" bestFit="1" customWidth="1"/>
    <col min="12296" max="12296" width="5" style="55" bestFit="1" customWidth="1"/>
    <col min="12297" max="12297" width="4" style="55" bestFit="1" customWidth="1"/>
    <col min="12298" max="12298" width="6" style="55" bestFit="1" customWidth="1"/>
    <col min="12299" max="12299" width="4.5703125" style="55" bestFit="1" customWidth="1"/>
    <col min="12300" max="12300" width="8.28515625" style="55" bestFit="1" customWidth="1"/>
    <col min="12301" max="12544" width="9.140625" style="55"/>
    <col min="12545" max="12545" width="46.140625" style="55" customWidth="1"/>
    <col min="12546" max="12546" width="9.140625" style="55" bestFit="1"/>
    <col min="12547" max="12547" width="4.7109375" style="55" customWidth="1"/>
    <col min="12548" max="12548" width="5" style="55" bestFit="1" customWidth="1"/>
    <col min="12549" max="12549" width="3.28515625" style="55" bestFit="1" customWidth="1"/>
    <col min="12550" max="12550" width="5.7109375" style="55" bestFit="1" customWidth="1"/>
    <col min="12551" max="12551" width="4" style="55" bestFit="1" customWidth="1"/>
    <col min="12552" max="12552" width="5" style="55" bestFit="1" customWidth="1"/>
    <col min="12553" max="12553" width="4" style="55" bestFit="1" customWidth="1"/>
    <col min="12554" max="12554" width="6" style="55" bestFit="1" customWidth="1"/>
    <col min="12555" max="12555" width="4.5703125" style="55" bestFit="1" customWidth="1"/>
    <col min="12556" max="12556" width="8.28515625" style="55" bestFit="1" customWidth="1"/>
    <col min="12557" max="12800" width="9.140625" style="55"/>
    <col min="12801" max="12801" width="46.140625" style="55" customWidth="1"/>
    <col min="12802" max="12802" width="9.140625" style="55" bestFit="1"/>
    <col min="12803" max="12803" width="4.7109375" style="55" customWidth="1"/>
    <col min="12804" max="12804" width="5" style="55" bestFit="1" customWidth="1"/>
    <col min="12805" max="12805" width="3.28515625" style="55" bestFit="1" customWidth="1"/>
    <col min="12806" max="12806" width="5.7109375" style="55" bestFit="1" customWidth="1"/>
    <col min="12807" max="12807" width="4" style="55" bestFit="1" customWidth="1"/>
    <col min="12808" max="12808" width="5" style="55" bestFit="1" customWidth="1"/>
    <col min="12809" max="12809" width="4" style="55" bestFit="1" customWidth="1"/>
    <col min="12810" max="12810" width="6" style="55" bestFit="1" customWidth="1"/>
    <col min="12811" max="12811" width="4.5703125" style="55" bestFit="1" customWidth="1"/>
    <col min="12812" max="12812" width="8.28515625" style="55" bestFit="1" customWidth="1"/>
    <col min="12813" max="13056" width="9.140625" style="55"/>
    <col min="13057" max="13057" width="46.140625" style="55" customWidth="1"/>
    <col min="13058" max="13058" width="9.140625" style="55" bestFit="1"/>
    <col min="13059" max="13059" width="4.7109375" style="55" customWidth="1"/>
    <col min="13060" max="13060" width="5" style="55" bestFit="1" customWidth="1"/>
    <col min="13061" max="13061" width="3.28515625" style="55" bestFit="1" customWidth="1"/>
    <col min="13062" max="13062" width="5.7109375" style="55" bestFit="1" customWidth="1"/>
    <col min="13063" max="13063" width="4" style="55" bestFit="1" customWidth="1"/>
    <col min="13064" max="13064" width="5" style="55" bestFit="1" customWidth="1"/>
    <col min="13065" max="13065" width="4" style="55" bestFit="1" customWidth="1"/>
    <col min="13066" max="13066" width="6" style="55" bestFit="1" customWidth="1"/>
    <col min="13067" max="13067" width="4.5703125" style="55" bestFit="1" customWidth="1"/>
    <col min="13068" max="13068" width="8.28515625" style="55" bestFit="1" customWidth="1"/>
    <col min="13069" max="13312" width="9.140625" style="55"/>
    <col min="13313" max="13313" width="46.140625" style="55" customWidth="1"/>
    <col min="13314" max="13314" width="9.140625" style="55" bestFit="1"/>
    <col min="13315" max="13315" width="4.7109375" style="55" customWidth="1"/>
    <col min="13316" max="13316" width="5" style="55" bestFit="1" customWidth="1"/>
    <col min="13317" max="13317" width="3.28515625" style="55" bestFit="1" customWidth="1"/>
    <col min="13318" max="13318" width="5.7109375" style="55" bestFit="1" customWidth="1"/>
    <col min="13319" max="13319" width="4" style="55" bestFit="1" customWidth="1"/>
    <col min="13320" max="13320" width="5" style="55" bestFit="1" customWidth="1"/>
    <col min="13321" max="13321" width="4" style="55" bestFit="1" customWidth="1"/>
    <col min="13322" max="13322" width="6" style="55" bestFit="1" customWidth="1"/>
    <col min="13323" max="13323" width="4.5703125" style="55" bestFit="1" customWidth="1"/>
    <col min="13324" max="13324" width="8.28515625" style="55" bestFit="1" customWidth="1"/>
    <col min="13325" max="13568" width="9.140625" style="55"/>
    <col min="13569" max="13569" width="46.140625" style="55" customWidth="1"/>
    <col min="13570" max="13570" width="9.140625" style="55" bestFit="1"/>
    <col min="13571" max="13571" width="4.7109375" style="55" customWidth="1"/>
    <col min="13572" max="13572" width="5" style="55" bestFit="1" customWidth="1"/>
    <col min="13573" max="13573" width="3.28515625" style="55" bestFit="1" customWidth="1"/>
    <col min="13574" max="13574" width="5.7109375" style="55" bestFit="1" customWidth="1"/>
    <col min="13575" max="13575" width="4" style="55" bestFit="1" customWidth="1"/>
    <col min="13576" max="13576" width="5" style="55" bestFit="1" customWidth="1"/>
    <col min="13577" max="13577" width="4" style="55" bestFit="1" customWidth="1"/>
    <col min="13578" max="13578" width="6" style="55" bestFit="1" customWidth="1"/>
    <col min="13579" max="13579" width="4.5703125" style="55" bestFit="1" customWidth="1"/>
    <col min="13580" max="13580" width="8.28515625" style="55" bestFit="1" customWidth="1"/>
    <col min="13581" max="13824" width="9.140625" style="55"/>
    <col min="13825" max="13825" width="46.140625" style="55" customWidth="1"/>
    <col min="13826" max="13826" width="9.140625" style="55" bestFit="1"/>
    <col min="13827" max="13827" width="4.7109375" style="55" customWidth="1"/>
    <col min="13828" max="13828" width="5" style="55" bestFit="1" customWidth="1"/>
    <col min="13829" max="13829" width="3.28515625" style="55" bestFit="1" customWidth="1"/>
    <col min="13830" max="13830" width="5.7109375" style="55" bestFit="1" customWidth="1"/>
    <col min="13831" max="13831" width="4" style="55" bestFit="1" customWidth="1"/>
    <col min="13832" max="13832" width="5" style="55" bestFit="1" customWidth="1"/>
    <col min="13833" max="13833" width="4" style="55" bestFit="1" customWidth="1"/>
    <col min="13834" max="13834" width="6" style="55" bestFit="1" customWidth="1"/>
    <col min="13835" max="13835" width="4.5703125" style="55" bestFit="1" customWidth="1"/>
    <col min="13836" max="13836" width="8.28515625" style="55" bestFit="1" customWidth="1"/>
    <col min="13837" max="14080" width="9.140625" style="55"/>
    <col min="14081" max="14081" width="46.140625" style="55" customWidth="1"/>
    <col min="14082" max="14082" width="9.140625" style="55" bestFit="1"/>
    <col min="14083" max="14083" width="4.7109375" style="55" customWidth="1"/>
    <col min="14084" max="14084" width="5" style="55" bestFit="1" customWidth="1"/>
    <col min="14085" max="14085" width="3.28515625" style="55" bestFit="1" customWidth="1"/>
    <col min="14086" max="14086" width="5.7109375" style="55" bestFit="1" customWidth="1"/>
    <col min="14087" max="14087" width="4" style="55" bestFit="1" customWidth="1"/>
    <col min="14088" max="14088" width="5" style="55" bestFit="1" customWidth="1"/>
    <col min="14089" max="14089" width="4" style="55" bestFit="1" customWidth="1"/>
    <col min="14090" max="14090" width="6" style="55" bestFit="1" customWidth="1"/>
    <col min="14091" max="14091" width="4.5703125" style="55" bestFit="1" customWidth="1"/>
    <col min="14092" max="14092" width="8.28515625" style="55" bestFit="1" customWidth="1"/>
    <col min="14093" max="14336" width="9.140625" style="55"/>
    <col min="14337" max="14337" width="46.140625" style="55" customWidth="1"/>
    <col min="14338" max="14338" width="9.140625" style="55" bestFit="1"/>
    <col min="14339" max="14339" width="4.7109375" style="55" customWidth="1"/>
    <col min="14340" max="14340" width="5" style="55" bestFit="1" customWidth="1"/>
    <col min="14341" max="14341" width="3.28515625" style="55" bestFit="1" customWidth="1"/>
    <col min="14342" max="14342" width="5.7109375" style="55" bestFit="1" customWidth="1"/>
    <col min="14343" max="14343" width="4" style="55" bestFit="1" customWidth="1"/>
    <col min="14344" max="14344" width="5" style="55" bestFit="1" customWidth="1"/>
    <col min="14345" max="14345" width="4" style="55" bestFit="1" customWidth="1"/>
    <col min="14346" max="14346" width="6" style="55" bestFit="1" customWidth="1"/>
    <col min="14347" max="14347" width="4.5703125" style="55" bestFit="1" customWidth="1"/>
    <col min="14348" max="14348" width="8.28515625" style="55" bestFit="1" customWidth="1"/>
    <col min="14349" max="14592" width="9.140625" style="55"/>
    <col min="14593" max="14593" width="46.140625" style="55" customWidth="1"/>
    <col min="14594" max="14594" width="9.140625" style="55" bestFit="1"/>
    <col min="14595" max="14595" width="4.7109375" style="55" customWidth="1"/>
    <col min="14596" max="14596" width="5" style="55" bestFit="1" customWidth="1"/>
    <col min="14597" max="14597" width="3.28515625" style="55" bestFit="1" customWidth="1"/>
    <col min="14598" max="14598" width="5.7109375" style="55" bestFit="1" customWidth="1"/>
    <col min="14599" max="14599" width="4" style="55" bestFit="1" customWidth="1"/>
    <col min="14600" max="14600" width="5" style="55" bestFit="1" customWidth="1"/>
    <col min="14601" max="14601" width="4" style="55" bestFit="1" customWidth="1"/>
    <col min="14602" max="14602" width="6" style="55" bestFit="1" customWidth="1"/>
    <col min="14603" max="14603" width="4.5703125" style="55" bestFit="1" customWidth="1"/>
    <col min="14604" max="14604" width="8.28515625" style="55" bestFit="1" customWidth="1"/>
    <col min="14605" max="14848" width="9.140625" style="55"/>
    <col min="14849" max="14849" width="46.140625" style="55" customWidth="1"/>
    <col min="14850" max="14850" width="9.140625" style="55" bestFit="1"/>
    <col min="14851" max="14851" width="4.7109375" style="55" customWidth="1"/>
    <col min="14852" max="14852" width="5" style="55" bestFit="1" customWidth="1"/>
    <col min="14853" max="14853" width="3.28515625" style="55" bestFit="1" customWidth="1"/>
    <col min="14854" max="14854" width="5.7109375" style="55" bestFit="1" customWidth="1"/>
    <col min="14855" max="14855" width="4" style="55" bestFit="1" customWidth="1"/>
    <col min="14856" max="14856" width="5" style="55" bestFit="1" customWidth="1"/>
    <col min="14857" max="14857" width="4" style="55" bestFit="1" customWidth="1"/>
    <col min="14858" max="14858" width="6" style="55" bestFit="1" customWidth="1"/>
    <col min="14859" max="14859" width="4.5703125" style="55" bestFit="1" customWidth="1"/>
    <col min="14860" max="14860" width="8.28515625" style="55" bestFit="1" customWidth="1"/>
    <col min="14861" max="15104" width="9.140625" style="55"/>
    <col min="15105" max="15105" width="46.140625" style="55" customWidth="1"/>
    <col min="15106" max="15106" width="9.140625" style="55" bestFit="1"/>
    <col min="15107" max="15107" width="4.7109375" style="55" customWidth="1"/>
    <col min="15108" max="15108" width="5" style="55" bestFit="1" customWidth="1"/>
    <col min="15109" max="15109" width="3.28515625" style="55" bestFit="1" customWidth="1"/>
    <col min="15110" max="15110" width="5.7109375" style="55" bestFit="1" customWidth="1"/>
    <col min="15111" max="15111" width="4" style="55" bestFit="1" customWidth="1"/>
    <col min="15112" max="15112" width="5" style="55" bestFit="1" customWidth="1"/>
    <col min="15113" max="15113" width="4" style="55" bestFit="1" customWidth="1"/>
    <col min="15114" max="15114" width="6" style="55" bestFit="1" customWidth="1"/>
    <col min="15115" max="15115" width="4.5703125" style="55" bestFit="1" customWidth="1"/>
    <col min="15116" max="15116" width="8.28515625" style="55" bestFit="1" customWidth="1"/>
    <col min="15117" max="15360" width="9.140625" style="55"/>
    <col min="15361" max="15361" width="46.140625" style="55" customWidth="1"/>
    <col min="15362" max="15362" width="9.140625" style="55" bestFit="1"/>
    <col min="15363" max="15363" width="4.7109375" style="55" customWidth="1"/>
    <col min="15364" max="15364" width="5" style="55" bestFit="1" customWidth="1"/>
    <col min="15365" max="15365" width="3.28515625" style="55" bestFit="1" customWidth="1"/>
    <col min="15366" max="15366" width="5.7109375" style="55" bestFit="1" customWidth="1"/>
    <col min="15367" max="15367" width="4" style="55" bestFit="1" customWidth="1"/>
    <col min="15368" max="15368" width="5" style="55" bestFit="1" customWidth="1"/>
    <col min="15369" max="15369" width="4" style="55" bestFit="1" customWidth="1"/>
    <col min="15370" max="15370" width="6" style="55" bestFit="1" customWidth="1"/>
    <col min="15371" max="15371" width="4.5703125" style="55" bestFit="1" customWidth="1"/>
    <col min="15372" max="15372" width="8.28515625" style="55" bestFit="1" customWidth="1"/>
    <col min="15373" max="15616" width="9.140625" style="55"/>
    <col min="15617" max="15617" width="46.140625" style="55" customWidth="1"/>
    <col min="15618" max="15618" width="9.140625" style="55" bestFit="1"/>
    <col min="15619" max="15619" width="4.7109375" style="55" customWidth="1"/>
    <col min="15620" max="15620" width="5" style="55" bestFit="1" customWidth="1"/>
    <col min="15621" max="15621" width="3.28515625" style="55" bestFit="1" customWidth="1"/>
    <col min="15622" max="15622" width="5.7109375" style="55" bestFit="1" customWidth="1"/>
    <col min="15623" max="15623" width="4" style="55" bestFit="1" customWidth="1"/>
    <col min="15624" max="15624" width="5" style="55" bestFit="1" customWidth="1"/>
    <col min="15625" max="15625" width="4" style="55" bestFit="1" customWidth="1"/>
    <col min="15626" max="15626" width="6" style="55" bestFit="1" customWidth="1"/>
    <col min="15627" max="15627" width="4.5703125" style="55" bestFit="1" customWidth="1"/>
    <col min="15628" max="15628" width="8.28515625" style="55" bestFit="1" customWidth="1"/>
    <col min="15629" max="15872" width="9.140625" style="55"/>
    <col min="15873" max="15873" width="46.140625" style="55" customWidth="1"/>
    <col min="15874" max="15874" width="9.140625" style="55" bestFit="1"/>
    <col min="15875" max="15875" width="4.7109375" style="55" customWidth="1"/>
    <col min="15876" max="15876" width="5" style="55" bestFit="1" customWidth="1"/>
    <col min="15877" max="15877" width="3.28515625" style="55" bestFit="1" customWidth="1"/>
    <col min="15878" max="15878" width="5.7109375" style="55" bestFit="1" customWidth="1"/>
    <col min="15879" max="15879" width="4" style="55" bestFit="1" customWidth="1"/>
    <col min="15880" max="15880" width="5" style="55" bestFit="1" customWidth="1"/>
    <col min="15881" max="15881" width="4" style="55" bestFit="1" customWidth="1"/>
    <col min="15882" max="15882" width="6" style="55" bestFit="1" customWidth="1"/>
    <col min="15883" max="15883" width="4.5703125" style="55" bestFit="1" customWidth="1"/>
    <col min="15884" max="15884" width="8.28515625" style="55" bestFit="1" customWidth="1"/>
    <col min="15885" max="16128" width="9.140625" style="55"/>
    <col min="16129" max="16129" width="46.140625" style="55" customWidth="1"/>
    <col min="16130" max="16130" width="9.140625" style="55" bestFit="1"/>
    <col min="16131" max="16131" width="4.7109375" style="55" customWidth="1"/>
    <col min="16132" max="16132" width="5" style="55" bestFit="1" customWidth="1"/>
    <col min="16133" max="16133" width="3.28515625" style="55" bestFit="1" customWidth="1"/>
    <col min="16134" max="16134" width="5.7109375" style="55" bestFit="1" customWidth="1"/>
    <col min="16135" max="16135" width="4" style="55" bestFit="1" customWidth="1"/>
    <col min="16136" max="16136" width="5" style="55" bestFit="1" customWidth="1"/>
    <col min="16137" max="16137" width="4" style="55" bestFit="1" customWidth="1"/>
    <col min="16138" max="16138" width="6" style="55" bestFit="1" customWidth="1"/>
    <col min="16139" max="16139" width="4.5703125" style="55" bestFit="1" customWidth="1"/>
    <col min="16140" max="16140" width="8.28515625" style="55" bestFit="1" customWidth="1"/>
    <col min="16141" max="16384" width="9.140625" style="55"/>
  </cols>
  <sheetData>
    <row r="1" spans="1:12" s="154" customFormat="1" x14ac:dyDescent="0.25">
      <c r="A1" s="154" t="s">
        <v>98</v>
      </c>
    </row>
    <row r="2" spans="1:12" ht="38.25" x14ac:dyDescent="0.2">
      <c r="A2" s="42" t="s">
        <v>86</v>
      </c>
      <c r="B2" s="58" t="s">
        <v>2</v>
      </c>
      <c r="C2" s="58" t="s">
        <v>3</v>
      </c>
      <c r="D2" s="58" t="s">
        <v>4</v>
      </c>
      <c r="E2" s="58" t="s">
        <v>87</v>
      </c>
      <c r="F2" s="58" t="s">
        <v>88</v>
      </c>
      <c r="G2" s="42" t="s">
        <v>6</v>
      </c>
      <c r="H2" s="42" t="s">
        <v>7</v>
      </c>
      <c r="I2" s="58" t="s">
        <v>89</v>
      </c>
      <c r="J2" s="58" t="s">
        <v>9</v>
      </c>
      <c r="K2" s="42" t="s">
        <v>91</v>
      </c>
      <c r="L2" s="59" t="s">
        <v>92</v>
      </c>
    </row>
    <row r="3" spans="1:12" s="56" customFormat="1" x14ac:dyDescent="0.2">
      <c r="A3" s="286" t="s">
        <v>50</v>
      </c>
      <c r="B3" s="32">
        <v>988.2</v>
      </c>
      <c r="C3" s="33">
        <v>178</v>
      </c>
      <c r="D3" s="34">
        <v>0</v>
      </c>
      <c r="E3" s="34">
        <v>0</v>
      </c>
      <c r="F3" s="34">
        <v>0</v>
      </c>
      <c r="G3" s="43">
        <v>0</v>
      </c>
      <c r="H3" s="43">
        <v>178</v>
      </c>
      <c r="I3" s="34">
        <v>0</v>
      </c>
      <c r="J3" s="34">
        <v>106</v>
      </c>
      <c r="K3" s="43">
        <v>-72</v>
      </c>
      <c r="L3" s="44">
        <v>0.5955056179775281</v>
      </c>
    </row>
    <row r="4" spans="1:12" ht="13.5" customHeight="1" x14ac:dyDescent="0.2">
      <c r="A4" s="287" t="s">
        <v>62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8">
        <v>0</v>
      </c>
      <c r="H4" s="48">
        <v>308</v>
      </c>
      <c r="I4" s="47">
        <v>0</v>
      </c>
      <c r="J4" s="47">
        <v>262</v>
      </c>
      <c r="K4" s="48">
        <v>-46</v>
      </c>
      <c r="L4" s="49">
        <v>0.85064935064935066</v>
      </c>
    </row>
    <row r="5" spans="1:12" x14ac:dyDescent="0.2">
      <c r="A5" s="287" t="s">
        <v>76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8">
        <v>0</v>
      </c>
      <c r="H5" s="48">
        <v>302</v>
      </c>
      <c r="I5" s="47">
        <v>0</v>
      </c>
      <c r="J5" s="47">
        <v>200</v>
      </c>
      <c r="K5" s="48">
        <v>-102</v>
      </c>
      <c r="L5" s="49">
        <v>0.66225165562913912</v>
      </c>
    </row>
    <row r="6" spans="1:12" x14ac:dyDescent="0.2">
      <c r="A6" s="287" t="s">
        <v>60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8">
        <v>0</v>
      </c>
      <c r="H6" s="48">
        <v>0</v>
      </c>
      <c r="I6" s="47">
        <v>0</v>
      </c>
      <c r="J6" s="47">
        <v>30</v>
      </c>
      <c r="K6" s="48">
        <v>-2</v>
      </c>
      <c r="L6" s="49">
        <v>0.9375</v>
      </c>
    </row>
    <row r="7" spans="1:12" x14ac:dyDescent="0.2">
      <c r="A7" s="287" t="s">
        <v>53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8">
        <v>0</v>
      </c>
      <c r="H7" s="48">
        <v>0</v>
      </c>
      <c r="I7" s="47">
        <v>0</v>
      </c>
      <c r="J7" s="47">
        <v>225</v>
      </c>
      <c r="K7" s="48">
        <v>8</v>
      </c>
      <c r="L7" s="49">
        <v>1.0368663594470047</v>
      </c>
    </row>
    <row r="8" spans="1:12" x14ac:dyDescent="0.2">
      <c r="A8" s="287" t="s">
        <v>54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8">
        <v>0</v>
      </c>
      <c r="H8" s="48">
        <v>0</v>
      </c>
      <c r="I8" s="47">
        <v>0</v>
      </c>
      <c r="J8" s="47">
        <v>109</v>
      </c>
      <c r="K8" s="48">
        <v>55</v>
      </c>
      <c r="L8" s="49">
        <v>2.0185185185185186</v>
      </c>
    </row>
    <row r="9" spans="1:12" ht="25.5" x14ac:dyDescent="0.2">
      <c r="A9" s="287" t="s">
        <v>93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8">
        <v>0</v>
      </c>
      <c r="H9" s="48">
        <v>211</v>
      </c>
      <c r="I9" s="47">
        <v>0</v>
      </c>
      <c r="J9" s="47">
        <v>176</v>
      </c>
      <c r="K9" s="48">
        <v>-98</v>
      </c>
      <c r="L9" s="49">
        <v>0.64233576642335766</v>
      </c>
    </row>
    <row r="10" spans="1:12" s="57" customFormat="1" ht="25.5" x14ac:dyDescent="0.2">
      <c r="A10" s="287" t="s">
        <v>94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8">
        <v>0</v>
      </c>
      <c r="H10" s="48">
        <v>0</v>
      </c>
      <c r="I10" s="47">
        <v>96</v>
      </c>
      <c r="J10" s="47">
        <v>33</v>
      </c>
      <c r="K10" s="48">
        <v>-63</v>
      </c>
      <c r="L10" s="49">
        <v>0.34375</v>
      </c>
    </row>
    <row r="11" spans="1:12" x14ac:dyDescent="0.2">
      <c r="A11" s="287" t="s">
        <v>74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8">
        <v>0</v>
      </c>
      <c r="H11" s="48">
        <v>0</v>
      </c>
      <c r="I11" s="47">
        <v>0</v>
      </c>
      <c r="J11" s="47">
        <v>187</v>
      </c>
      <c r="K11" s="48">
        <v>-66</v>
      </c>
      <c r="L11" s="49">
        <v>0.73913043478260865</v>
      </c>
    </row>
    <row r="12" spans="1:12" x14ac:dyDescent="0.2">
      <c r="A12" s="287" t="s">
        <v>82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8">
        <v>0</v>
      </c>
      <c r="H12" s="48">
        <v>0</v>
      </c>
      <c r="I12" s="47">
        <v>0</v>
      </c>
      <c r="J12" s="47">
        <v>204</v>
      </c>
      <c r="K12" s="48">
        <v>-57</v>
      </c>
      <c r="L12" s="49">
        <v>0.7816091954022989</v>
      </c>
    </row>
    <row r="13" spans="1:12" x14ac:dyDescent="0.2">
      <c r="A13" s="287" t="s">
        <v>51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8">
        <v>0</v>
      </c>
      <c r="H13" s="48">
        <v>0</v>
      </c>
      <c r="I13" s="47">
        <v>0</v>
      </c>
      <c r="J13" s="47">
        <v>206</v>
      </c>
      <c r="K13" s="48">
        <v>-4</v>
      </c>
      <c r="L13" s="49">
        <v>0.98095238095238091</v>
      </c>
    </row>
    <row r="14" spans="1:12" x14ac:dyDescent="0.2">
      <c r="A14" s="287" t="s">
        <v>52</v>
      </c>
      <c r="B14" s="50">
        <v>427.94</v>
      </c>
      <c r="C14" s="51">
        <v>102</v>
      </c>
      <c r="D14" s="52">
        <v>102</v>
      </c>
      <c r="E14" s="52">
        <v>0</v>
      </c>
      <c r="F14" s="52">
        <v>0</v>
      </c>
      <c r="G14" s="48">
        <v>0</v>
      </c>
      <c r="H14" s="48">
        <v>0</v>
      </c>
      <c r="I14" s="52">
        <v>0</v>
      </c>
      <c r="J14" s="52">
        <v>146</v>
      </c>
      <c r="K14" s="48">
        <v>44</v>
      </c>
      <c r="L14" s="49">
        <v>1.4313725490196079</v>
      </c>
    </row>
    <row r="15" spans="1:12" x14ac:dyDescent="0.2">
      <c r="A15" s="287" t="s">
        <v>55</v>
      </c>
      <c r="B15" s="50">
        <v>2400</v>
      </c>
      <c r="C15" s="53">
        <v>600</v>
      </c>
      <c r="D15" s="52">
        <v>600</v>
      </c>
      <c r="E15" s="52">
        <v>0</v>
      </c>
      <c r="F15" s="52">
        <v>0</v>
      </c>
      <c r="G15" s="48">
        <v>0</v>
      </c>
      <c r="H15" s="48">
        <v>0</v>
      </c>
      <c r="I15" s="52">
        <v>0</v>
      </c>
      <c r="J15" s="52">
        <v>618</v>
      </c>
      <c r="K15" s="48">
        <v>18</v>
      </c>
      <c r="L15" s="49">
        <v>1.03</v>
      </c>
    </row>
    <row r="16" spans="1:12" x14ac:dyDescent="0.2">
      <c r="A16" s="287" t="s">
        <v>58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8">
        <v>625</v>
      </c>
      <c r="H16" s="48">
        <v>30</v>
      </c>
      <c r="I16" s="47">
        <v>0</v>
      </c>
      <c r="J16" s="47">
        <v>350</v>
      </c>
      <c r="K16" s="48">
        <v>-305</v>
      </c>
      <c r="L16" s="49">
        <v>0.53435114503816794</v>
      </c>
    </row>
    <row r="17" spans="1:12" x14ac:dyDescent="0.2">
      <c r="A17" s="287" t="s">
        <v>56</v>
      </c>
      <c r="B17" s="50">
        <v>2400</v>
      </c>
      <c r="C17" s="51">
        <v>600</v>
      </c>
      <c r="D17" s="52">
        <v>600</v>
      </c>
      <c r="E17" s="52">
        <v>0</v>
      </c>
      <c r="F17" s="52">
        <v>0</v>
      </c>
      <c r="G17" s="48">
        <v>0</v>
      </c>
      <c r="H17" s="48">
        <v>0</v>
      </c>
      <c r="I17" s="52">
        <v>0</v>
      </c>
      <c r="J17" s="52">
        <v>608</v>
      </c>
      <c r="K17" s="48">
        <v>8</v>
      </c>
      <c r="L17" s="49">
        <v>1.0133333333333334</v>
      </c>
    </row>
    <row r="18" spans="1:12" x14ac:dyDescent="0.2">
      <c r="A18" s="287" t="s">
        <v>57</v>
      </c>
      <c r="B18" s="50">
        <v>1645.15</v>
      </c>
      <c r="C18" s="51">
        <v>358</v>
      </c>
      <c r="D18" s="52">
        <v>259</v>
      </c>
      <c r="E18" s="52">
        <v>0</v>
      </c>
      <c r="F18" s="52">
        <v>0</v>
      </c>
      <c r="G18" s="48">
        <v>15</v>
      </c>
      <c r="H18" s="48">
        <v>0</v>
      </c>
      <c r="I18" s="52">
        <v>84</v>
      </c>
      <c r="J18" s="52">
        <v>477</v>
      </c>
      <c r="K18" s="48">
        <v>119</v>
      </c>
      <c r="L18" s="49">
        <v>1.3324022346368716</v>
      </c>
    </row>
    <row r="19" spans="1:12" x14ac:dyDescent="0.2">
      <c r="A19" s="287" t="s">
        <v>59</v>
      </c>
      <c r="B19" s="50">
        <v>294.94</v>
      </c>
      <c r="C19" s="51">
        <v>66</v>
      </c>
      <c r="D19" s="52">
        <v>66</v>
      </c>
      <c r="E19" s="52">
        <v>0</v>
      </c>
      <c r="F19" s="52">
        <v>0</v>
      </c>
      <c r="G19" s="48">
        <v>0</v>
      </c>
      <c r="H19" s="48">
        <v>0</v>
      </c>
      <c r="I19" s="52">
        <v>0</v>
      </c>
      <c r="J19" s="52">
        <v>117</v>
      </c>
      <c r="K19" s="48">
        <v>51</v>
      </c>
      <c r="L19" s="49">
        <v>1.7727272727272727</v>
      </c>
    </row>
    <row r="20" spans="1:12" x14ac:dyDescent="0.2">
      <c r="A20" s="287" t="s">
        <v>95</v>
      </c>
      <c r="B20" s="50">
        <v>860.85</v>
      </c>
      <c r="C20" s="51">
        <v>138</v>
      </c>
      <c r="D20" s="52">
        <v>138</v>
      </c>
      <c r="E20" s="52">
        <v>0</v>
      </c>
      <c r="F20" s="52">
        <v>0</v>
      </c>
      <c r="G20" s="48">
        <v>0</v>
      </c>
      <c r="H20" s="48">
        <v>0</v>
      </c>
      <c r="I20" s="52">
        <v>0</v>
      </c>
      <c r="J20" s="52">
        <v>209</v>
      </c>
      <c r="K20" s="48">
        <v>71</v>
      </c>
      <c r="L20" s="49">
        <v>1.5144927536231885</v>
      </c>
    </row>
    <row r="21" spans="1:12" x14ac:dyDescent="0.2">
      <c r="A21" s="287" t="s">
        <v>65</v>
      </c>
      <c r="B21" s="50">
        <v>721.3</v>
      </c>
      <c r="C21" s="51">
        <v>162</v>
      </c>
      <c r="D21" s="52">
        <v>162</v>
      </c>
      <c r="E21" s="52">
        <v>0</v>
      </c>
      <c r="F21" s="52">
        <v>0</v>
      </c>
      <c r="G21" s="48">
        <v>0</v>
      </c>
      <c r="H21" s="48">
        <v>0</v>
      </c>
      <c r="I21" s="52">
        <v>0</v>
      </c>
      <c r="J21" s="52">
        <v>346</v>
      </c>
      <c r="K21" s="48">
        <v>184</v>
      </c>
      <c r="L21" s="49">
        <v>2.1358024691358026</v>
      </c>
    </row>
    <row r="22" spans="1:12" x14ac:dyDescent="0.2">
      <c r="A22" s="287" t="s">
        <v>66</v>
      </c>
      <c r="B22" s="50">
        <v>188.3</v>
      </c>
      <c r="C22" s="51">
        <v>46</v>
      </c>
      <c r="D22" s="52">
        <v>16</v>
      </c>
      <c r="E22" s="52">
        <v>30</v>
      </c>
      <c r="F22" s="52">
        <v>0</v>
      </c>
      <c r="G22" s="48">
        <v>0</v>
      </c>
      <c r="H22" s="48">
        <v>0</v>
      </c>
      <c r="I22" s="52">
        <v>0</v>
      </c>
      <c r="J22" s="52">
        <v>17</v>
      </c>
      <c r="K22" s="48">
        <v>-29</v>
      </c>
      <c r="L22" s="49">
        <v>0.36956521739130432</v>
      </c>
    </row>
    <row r="23" spans="1:12" x14ac:dyDescent="0.2">
      <c r="A23" s="287" t="s">
        <v>67</v>
      </c>
      <c r="B23" s="50">
        <v>5589.83</v>
      </c>
      <c r="C23" s="51">
        <v>1222</v>
      </c>
      <c r="D23" s="52">
        <v>1222</v>
      </c>
      <c r="E23" s="52">
        <v>0</v>
      </c>
      <c r="F23" s="52">
        <v>0</v>
      </c>
      <c r="G23" s="48">
        <v>0</v>
      </c>
      <c r="H23" s="48">
        <v>0</v>
      </c>
      <c r="I23" s="52">
        <v>0</v>
      </c>
      <c r="J23" s="52">
        <v>1272</v>
      </c>
      <c r="K23" s="48">
        <v>51</v>
      </c>
      <c r="L23" s="49">
        <v>1.0417348608837971</v>
      </c>
    </row>
    <row r="24" spans="1:12" x14ac:dyDescent="0.2">
      <c r="A24" s="287" t="s">
        <v>83</v>
      </c>
      <c r="B24" s="50">
        <v>849.23</v>
      </c>
      <c r="C24" s="51">
        <v>174</v>
      </c>
      <c r="D24" s="52">
        <v>48</v>
      </c>
      <c r="E24" s="52">
        <v>0</v>
      </c>
      <c r="F24" s="52">
        <v>0</v>
      </c>
      <c r="G24" s="48">
        <v>126</v>
      </c>
      <c r="H24" s="48">
        <v>0</v>
      </c>
      <c r="I24" s="52">
        <v>0</v>
      </c>
      <c r="J24" s="52">
        <v>126</v>
      </c>
      <c r="K24" s="48">
        <v>-48</v>
      </c>
      <c r="L24" s="49">
        <v>0.72413793103448276</v>
      </c>
    </row>
    <row r="25" spans="1:12" x14ac:dyDescent="0.2">
      <c r="A25" s="287" t="s">
        <v>68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48">
        <v>0</v>
      </c>
      <c r="H25" s="48">
        <v>0</v>
      </c>
      <c r="I25" s="52">
        <v>0</v>
      </c>
      <c r="J25" s="52">
        <v>110</v>
      </c>
      <c r="K25" s="48">
        <v>54</v>
      </c>
      <c r="L25" s="49">
        <v>1.9642857142857142</v>
      </c>
    </row>
    <row r="26" spans="1:12" x14ac:dyDescent="0.2">
      <c r="A26" s="287" t="s">
        <v>69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48">
        <v>0</v>
      </c>
      <c r="H26" s="48">
        <v>0</v>
      </c>
      <c r="I26" s="52">
        <v>0</v>
      </c>
      <c r="J26" s="52">
        <v>675</v>
      </c>
      <c r="K26" s="48">
        <v>121</v>
      </c>
      <c r="L26" s="49">
        <v>1.2184115523465704</v>
      </c>
    </row>
    <row r="27" spans="1:12" x14ac:dyDescent="0.2">
      <c r="A27" s="287" t="s">
        <v>70</v>
      </c>
      <c r="B27" s="50">
        <v>1845</v>
      </c>
      <c r="C27" s="51">
        <v>431</v>
      </c>
      <c r="D27" s="52">
        <v>431</v>
      </c>
      <c r="E27" s="52">
        <v>0</v>
      </c>
      <c r="F27" s="52">
        <v>0</v>
      </c>
      <c r="G27" s="48">
        <v>0</v>
      </c>
      <c r="H27" s="48">
        <v>0</v>
      </c>
      <c r="I27" s="52">
        <v>0</v>
      </c>
      <c r="J27" s="52">
        <v>447</v>
      </c>
      <c r="K27" s="48">
        <v>16</v>
      </c>
      <c r="L27" s="49">
        <v>1.037122969837587</v>
      </c>
    </row>
    <row r="28" spans="1:12" x14ac:dyDescent="0.2">
      <c r="A28" s="287" t="s">
        <v>71</v>
      </c>
      <c r="B28" s="50">
        <v>1116</v>
      </c>
      <c r="C28" s="51">
        <v>273</v>
      </c>
      <c r="D28" s="52">
        <v>273</v>
      </c>
      <c r="E28" s="52">
        <v>0</v>
      </c>
      <c r="F28" s="52">
        <v>0</v>
      </c>
      <c r="G28" s="48">
        <v>0</v>
      </c>
      <c r="H28" s="48">
        <v>0</v>
      </c>
      <c r="I28" s="52">
        <v>0</v>
      </c>
      <c r="J28" s="52">
        <v>343</v>
      </c>
      <c r="K28" s="48">
        <v>70</v>
      </c>
      <c r="L28" s="49">
        <v>1.2564102564102564</v>
      </c>
    </row>
    <row r="29" spans="1:12" x14ac:dyDescent="0.2">
      <c r="A29" s="287" t="s">
        <v>72</v>
      </c>
      <c r="B29" s="50">
        <v>201.98</v>
      </c>
      <c r="C29" s="51">
        <v>45</v>
      </c>
      <c r="D29" s="52">
        <v>42</v>
      </c>
      <c r="E29" s="52">
        <v>0</v>
      </c>
      <c r="F29" s="52">
        <v>0</v>
      </c>
      <c r="G29" s="48">
        <v>3</v>
      </c>
      <c r="H29" s="48">
        <v>0</v>
      </c>
      <c r="I29" s="52">
        <v>0</v>
      </c>
      <c r="J29" s="52">
        <v>51</v>
      </c>
      <c r="K29" s="48">
        <v>6</v>
      </c>
      <c r="L29" s="49">
        <v>1.1333333333333333</v>
      </c>
    </row>
    <row r="30" spans="1:12" x14ac:dyDescent="0.2">
      <c r="A30" s="287" t="s">
        <v>96</v>
      </c>
      <c r="B30" s="45">
        <v>1910</v>
      </c>
      <c r="C30" s="46">
        <v>480</v>
      </c>
      <c r="D30" s="47">
        <v>480</v>
      </c>
      <c r="E30" s="47">
        <v>0</v>
      </c>
      <c r="F30" s="47">
        <v>0</v>
      </c>
      <c r="G30" s="48">
        <v>0</v>
      </c>
      <c r="H30" s="48">
        <v>0</v>
      </c>
      <c r="I30" s="47">
        <v>0</v>
      </c>
      <c r="J30" s="47">
        <v>498</v>
      </c>
      <c r="K30" s="48">
        <v>18</v>
      </c>
      <c r="L30" s="49">
        <v>1.0375000000000001</v>
      </c>
    </row>
    <row r="31" spans="1:12" x14ac:dyDescent="0.2">
      <c r="A31" s="287" t="s">
        <v>97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48">
        <v>0</v>
      </c>
      <c r="H31" s="48">
        <v>0</v>
      </c>
      <c r="I31" s="52">
        <v>0</v>
      </c>
      <c r="J31" s="52">
        <v>534</v>
      </c>
      <c r="K31" s="48">
        <v>88</v>
      </c>
      <c r="L31" s="49">
        <v>1.1973094170403586</v>
      </c>
    </row>
    <row r="32" spans="1:12" x14ac:dyDescent="0.2">
      <c r="A32" s="287" t="s">
        <v>77</v>
      </c>
      <c r="B32" s="50">
        <v>2400</v>
      </c>
      <c r="C32" s="51">
        <v>600</v>
      </c>
      <c r="D32" s="52">
        <v>600</v>
      </c>
      <c r="E32" s="52">
        <v>0</v>
      </c>
      <c r="F32" s="52">
        <v>0</v>
      </c>
      <c r="G32" s="48">
        <v>0</v>
      </c>
      <c r="H32" s="48">
        <v>0</v>
      </c>
      <c r="I32" s="52">
        <v>0</v>
      </c>
      <c r="J32" s="52">
        <v>614</v>
      </c>
      <c r="K32" s="48">
        <v>14</v>
      </c>
      <c r="L32" s="49">
        <v>1.0233333333333334</v>
      </c>
    </row>
    <row r="33" spans="1:12" x14ac:dyDescent="0.2">
      <c r="A33" s="287" t="s">
        <v>84</v>
      </c>
      <c r="B33" s="50">
        <v>234.86</v>
      </c>
      <c r="C33" s="51">
        <v>53</v>
      </c>
      <c r="D33" s="52">
        <v>53</v>
      </c>
      <c r="E33" s="52">
        <v>0</v>
      </c>
      <c r="F33" s="52">
        <v>0</v>
      </c>
      <c r="G33" s="48">
        <v>0</v>
      </c>
      <c r="H33" s="48">
        <v>0</v>
      </c>
      <c r="I33" s="52">
        <v>0</v>
      </c>
      <c r="J33" s="52">
        <v>132</v>
      </c>
      <c r="K33" s="48">
        <v>79</v>
      </c>
      <c r="L33" s="49">
        <v>2.4905660377358489</v>
      </c>
    </row>
    <row r="34" spans="1:12" x14ac:dyDescent="0.2">
      <c r="A34" s="287" t="s">
        <v>79</v>
      </c>
      <c r="B34" s="50">
        <v>545</v>
      </c>
      <c r="C34" s="51">
        <v>127</v>
      </c>
      <c r="D34" s="52">
        <v>127</v>
      </c>
      <c r="E34" s="52">
        <v>0</v>
      </c>
      <c r="F34" s="52">
        <v>0</v>
      </c>
      <c r="G34" s="48">
        <v>0</v>
      </c>
      <c r="H34" s="48">
        <v>0</v>
      </c>
      <c r="I34" s="52">
        <v>0</v>
      </c>
      <c r="J34" s="52">
        <v>195</v>
      </c>
      <c r="K34" s="48">
        <v>68</v>
      </c>
      <c r="L34" s="49">
        <v>1.5354330708661417</v>
      </c>
    </row>
    <row r="35" spans="1:12" x14ac:dyDescent="0.2">
      <c r="A35" s="287" t="s">
        <v>80</v>
      </c>
      <c r="B35" s="50">
        <v>1920</v>
      </c>
      <c r="C35" s="51">
        <v>480</v>
      </c>
      <c r="D35" s="52">
        <v>480</v>
      </c>
      <c r="E35" s="52">
        <v>0</v>
      </c>
      <c r="F35" s="52">
        <v>0</v>
      </c>
      <c r="G35" s="48">
        <v>0</v>
      </c>
      <c r="H35" s="48">
        <v>0</v>
      </c>
      <c r="I35" s="52">
        <v>0</v>
      </c>
      <c r="J35" s="52">
        <v>524</v>
      </c>
      <c r="K35" s="48">
        <v>44</v>
      </c>
      <c r="L35" s="49">
        <v>1.0916666666666666</v>
      </c>
    </row>
    <row r="36" spans="1:12" x14ac:dyDescent="0.2">
      <c r="A36" s="287" t="s">
        <v>81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48">
        <v>0</v>
      </c>
      <c r="H36" s="48">
        <v>0</v>
      </c>
      <c r="I36" s="52">
        <v>0</v>
      </c>
      <c r="J36" s="52">
        <v>131</v>
      </c>
      <c r="K36" s="48">
        <v>49</v>
      </c>
      <c r="L36" s="49">
        <v>1.5975609756097562</v>
      </c>
    </row>
    <row r="37" spans="1:12" x14ac:dyDescent="0.2">
      <c r="A37" s="288" t="s">
        <v>45</v>
      </c>
      <c r="B37" s="289">
        <v>43520.450000000004</v>
      </c>
      <c r="C37" s="290">
        <v>9935</v>
      </c>
      <c r="D37" s="290">
        <v>7632</v>
      </c>
      <c r="E37" s="290">
        <v>30</v>
      </c>
      <c r="F37" s="290">
        <v>295</v>
      </c>
      <c r="G37" s="291">
        <v>769</v>
      </c>
      <c r="H37" s="291">
        <v>1029</v>
      </c>
      <c r="I37" s="290">
        <v>180</v>
      </c>
      <c r="J37" s="290">
        <v>10279</v>
      </c>
      <c r="K37" s="127"/>
      <c r="L37" s="128"/>
    </row>
    <row r="38" spans="1:12" x14ac:dyDescent="0.2">
      <c r="A38" s="40"/>
      <c r="B38" s="40"/>
      <c r="C38" s="40"/>
      <c r="D38" s="40"/>
      <c r="E38" s="40"/>
      <c r="F38" s="40"/>
      <c r="G38" s="40"/>
      <c r="H38" s="40"/>
      <c r="I38" s="54"/>
      <c r="J38" s="54"/>
      <c r="K38" s="54"/>
      <c r="L38" s="54"/>
    </row>
  </sheetData>
  <mergeCells count="1">
    <mergeCell ref="A1:XFD1"/>
  </mergeCells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workbookViewId="0">
      <selection activeCell="E27" sqref="E27"/>
    </sheetView>
  </sheetViews>
  <sheetFormatPr defaultColWidth="8.85546875" defaultRowHeight="15" x14ac:dyDescent="0.25"/>
  <cols>
    <col min="1" max="1" width="44.140625" style="14" customWidth="1"/>
    <col min="2" max="2" width="10.140625" style="2" customWidth="1"/>
    <col min="3" max="3" width="10" style="2" customWidth="1"/>
    <col min="4" max="4" width="7.85546875" style="2" bestFit="1" customWidth="1"/>
    <col min="5" max="5" width="9.42578125" style="2" customWidth="1"/>
    <col min="6" max="6" width="9.28515625" style="2" bestFit="1" customWidth="1"/>
    <col min="7" max="7" width="9.28515625" style="2" customWidth="1"/>
    <col min="8" max="8" width="10.5703125" style="2" customWidth="1"/>
    <col min="9" max="9" width="8.42578125" style="2" bestFit="1" customWidth="1"/>
    <col min="10" max="10" width="8.140625" style="2" customWidth="1"/>
    <col min="11" max="11" width="8.140625" style="2" bestFit="1" customWidth="1"/>
    <col min="12" max="12" width="9.7109375" style="2" customWidth="1"/>
    <col min="13" max="16384" width="8.85546875" style="2"/>
  </cols>
  <sheetData>
    <row r="1" spans="1:12" x14ac:dyDescent="0.25">
      <c r="A1" s="9" t="s">
        <v>99</v>
      </c>
    </row>
    <row r="2" spans="1:12" ht="38.25" x14ac:dyDescent="0.25">
      <c r="A2" s="30" t="s">
        <v>86</v>
      </c>
      <c r="B2" s="31" t="s">
        <v>2</v>
      </c>
      <c r="C2" s="31" t="s">
        <v>3</v>
      </c>
      <c r="D2" s="31" t="s">
        <v>4</v>
      </c>
      <c r="E2" s="31" t="s">
        <v>87</v>
      </c>
      <c r="F2" s="31" t="s">
        <v>88</v>
      </c>
      <c r="G2" s="30" t="s">
        <v>6</v>
      </c>
      <c r="H2" s="30" t="s">
        <v>7</v>
      </c>
      <c r="I2" s="31" t="s">
        <v>89</v>
      </c>
      <c r="J2" s="31" t="s">
        <v>90</v>
      </c>
      <c r="K2" s="30" t="s">
        <v>91</v>
      </c>
      <c r="L2" s="30" t="s">
        <v>92</v>
      </c>
    </row>
    <row r="3" spans="1:12" ht="14.25" customHeight="1" x14ac:dyDescent="0.25">
      <c r="A3" s="279" t="s">
        <v>50</v>
      </c>
      <c r="B3" s="32">
        <v>988.2</v>
      </c>
      <c r="C3" s="33">
        <v>178</v>
      </c>
      <c r="D3" s="34">
        <v>0</v>
      </c>
      <c r="E3" s="34">
        <v>0</v>
      </c>
      <c r="F3" s="34">
        <v>0</v>
      </c>
      <c r="G3" s="34">
        <v>0</v>
      </c>
      <c r="H3" s="34">
        <v>178</v>
      </c>
      <c r="I3" s="34">
        <v>0</v>
      </c>
      <c r="J3" s="34">
        <v>95</v>
      </c>
      <c r="K3" s="34">
        <v>-83</v>
      </c>
      <c r="L3" s="35">
        <v>0.5337078651685393</v>
      </c>
    </row>
    <row r="4" spans="1:12" ht="25.5" x14ac:dyDescent="0.25">
      <c r="A4" s="279" t="s">
        <v>62</v>
      </c>
      <c r="B4" s="32">
        <v>1280.45</v>
      </c>
      <c r="C4" s="33">
        <v>308</v>
      </c>
      <c r="D4" s="34">
        <v>0</v>
      </c>
      <c r="E4" s="34">
        <v>0</v>
      </c>
      <c r="F4" s="34">
        <v>0</v>
      </c>
      <c r="G4" s="34">
        <v>0</v>
      </c>
      <c r="H4" s="34">
        <v>308</v>
      </c>
      <c r="I4" s="34">
        <v>0</v>
      </c>
      <c r="J4" s="34">
        <v>244</v>
      </c>
      <c r="K4" s="34">
        <v>-64</v>
      </c>
      <c r="L4" s="35">
        <v>0.79220779220779225</v>
      </c>
    </row>
    <row r="5" spans="1:12" ht="25.5" x14ac:dyDescent="0.25">
      <c r="A5" s="279" t="s">
        <v>76</v>
      </c>
      <c r="B5" s="32">
        <v>1312.25</v>
      </c>
      <c r="C5" s="33">
        <v>302</v>
      </c>
      <c r="D5" s="34">
        <v>0</v>
      </c>
      <c r="E5" s="34">
        <v>0</v>
      </c>
      <c r="F5" s="34">
        <v>0</v>
      </c>
      <c r="G5" s="34">
        <v>0</v>
      </c>
      <c r="H5" s="34">
        <v>302</v>
      </c>
      <c r="I5" s="34">
        <v>0</v>
      </c>
      <c r="J5" s="34">
        <v>188</v>
      </c>
      <c r="K5" s="34">
        <v>-114</v>
      </c>
      <c r="L5" s="35">
        <v>0.62251655629139069</v>
      </c>
    </row>
    <row r="6" spans="1:12" x14ac:dyDescent="0.25">
      <c r="A6" s="279" t="s">
        <v>60</v>
      </c>
      <c r="B6" s="32">
        <v>144.1</v>
      </c>
      <c r="C6" s="33">
        <v>32</v>
      </c>
      <c r="D6" s="34">
        <v>32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26</v>
      </c>
      <c r="K6" s="34">
        <v>-6</v>
      </c>
      <c r="L6" s="35">
        <v>0.8125</v>
      </c>
    </row>
    <row r="7" spans="1:12" x14ac:dyDescent="0.25">
      <c r="A7" s="279" t="s">
        <v>53</v>
      </c>
      <c r="B7" s="32">
        <v>1073.77</v>
      </c>
      <c r="C7" s="33">
        <v>217</v>
      </c>
      <c r="D7" s="34">
        <v>39</v>
      </c>
      <c r="E7" s="34">
        <v>0</v>
      </c>
      <c r="F7" s="34">
        <v>178</v>
      </c>
      <c r="G7" s="34">
        <v>0</v>
      </c>
      <c r="H7" s="34">
        <v>0</v>
      </c>
      <c r="I7" s="34">
        <v>0</v>
      </c>
      <c r="J7" s="34">
        <v>225</v>
      </c>
      <c r="K7" s="34">
        <v>8</v>
      </c>
      <c r="L7" s="35">
        <v>1.0368663594470047</v>
      </c>
    </row>
    <row r="8" spans="1:12" x14ac:dyDescent="0.25">
      <c r="A8" s="279" t="s">
        <v>54</v>
      </c>
      <c r="B8" s="32">
        <v>232.8</v>
      </c>
      <c r="C8" s="33">
        <v>54</v>
      </c>
      <c r="D8" s="34">
        <v>0</v>
      </c>
      <c r="E8" s="34">
        <v>0</v>
      </c>
      <c r="F8" s="34">
        <v>54</v>
      </c>
      <c r="G8" s="34">
        <v>0</v>
      </c>
      <c r="H8" s="34">
        <v>0</v>
      </c>
      <c r="I8" s="34">
        <v>0</v>
      </c>
      <c r="J8" s="34">
        <v>117</v>
      </c>
      <c r="K8" s="34">
        <v>63</v>
      </c>
      <c r="L8" s="35">
        <v>2.1666666666666665</v>
      </c>
    </row>
    <row r="9" spans="1:12" ht="25.5" x14ac:dyDescent="0.25">
      <c r="A9" s="279" t="s">
        <v>93</v>
      </c>
      <c r="B9" s="32">
        <v>1191.1099999999999</v>
      </c>
      <c r="C9" s="33">
        <v>274</v>
      </c>
      <c r="D9" s="34">
        <v>0</v>
      </c>
      <c r="E9" s="34">
        <v>0</v>
      </c>
      <c r="F9" s="34">
        <v>63</v>
      </c>
      <c r="G9" s="34">
        <v>0</v>
      </c>
      <c r="H9" s="34">
        <v>211</v>
      </c>
      <c r="I9" s="34">
        <v>0</v>
      </c>
      <c r="J9" s="34">
        <v>162</v>
      </c>
      <c r="K9" s="34">
        <v>-112</v>
      </c>
      <c r="L9" s="35">
        <v>0.59124087591240881</v>
      </c>
    </row>
    <row r="10" spans="1:12" ht="25.5" x14ac:dyDescent="0.25">
      <c r="A10" s="279" t="s">
        <v>94</v>
      </c>
      <c r="B10" s="32">
        <v>432</v>
      </c>
      <c r="C10" s="33">
        <v>96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96</v>
      </c>
      <c r="J10" s="34">
        <v>32</v>
      </c>
      <c r="K10" s="34">
        <v>-64</v>
      </c>
      <c r="L10" s="35">
        <v>0.33333333333333331</v>
      </c>
    </row>
    <row r="11" spans="1:12" ht="15.75" customHeight="1" x14ac:dyDescent="0.25">
      <c r="A11" s="279" t="s">
        <v>74</v>
      </c>
      <c r="B11" s="32">
        <v>1159.06</v>
      </c>
      <c r="C11" s="33">
        <v>253</v>
      </c>
      <c r="D11" s="34">
        <v>253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173</v>
      </c>
      <c r="K11" s="34">
        <v>-80</v>
      </c>
      <c r="L11" s="35">
        <v>0.6837944664031621</v>
      </c>
    </row>
    <row r="12" spans="1:12" x14ac:dyDescent="0.25">
      <c r="A12" s="280" t="s">
        <v>82</v>
      </c>
      <c r="B12" s="32">
        <v>1236.3399999999999</v>
      </c>
      <c r="C12" s="33">
        <v>261</v>
      </c>
      <c r="D12" s="34">
        <v>261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202</v>
      </c>
      <c r="K12" s="34">
        <v>-59</v>
      </c>
      <c r="L12" s="35">
        <v>0.77394636015325668</v>
      </c>
    </row>
    <row r="13" spans="1:12" x14ac:dyDescent="0.25">
      <c r="A13" s="279" t="s">
        <v>51</v>
      </c>
      <c r="B13" s="32">
        <v>840</v>
      </c>
      <c r="C13" s="33">
        <v>210</v>
      </c>
      <c r="D13" s="34">
        <v>210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208</v>
      </c>
      <c r="K13" s="34">
        <v>-2</v>
      </c>
      <c r="L13" s="35">
        <v>0.99047619047619051</v>
      </c>
    </row>
    <row r="14" spans="1:12" x14ac:dyDescent="0.25">
      <c r="A14" s="279" t="s">
        <v>52</v>
      </c>
      <c r="B14" s="36">
        <v>427.94</v>
      </c>
      <c r="C14" s="37">
        <v>102</v>
      </c>
      <c r="D14" s="38">
        <v>102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150</v>
      </c>
      <c r="K14" s="38">
        <v>48</v>
      </c>
      <c r="L14" s="39">
        <v>1.4705882352941178</v>
      </c>
    </row>
    <row r="15" spans="1:12" x14ac:dyDescent="0.25">
      <c r="A15" s="279" t="s">
        <v>55</v>
      </c>
      <c r="B15" s="36">
        <v>2400</v>
      </c>
      <c r="C15" s="37">
        <v>600</v>
      </c>
      <c r="D15" s="38">
        <v>600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610</v>
      </c>
      <c r="K15" s="38">
        <v>10</v>
      </c>
      <c r="L15" s="39">
        <v>1.0166666666666666</v>
      </c>
    </row>
    <row r="16" spans="1:12" ht="13.5" customHeight="1" x14ac:dyDescent="0.25">
      <c r="A16" s="279" t="s">
        <v>58</v>
      </c>
      <c r="B16" s="32">
        <v>2821.03</v>
      </c>
      <c r="C16" s="33">
        <v>655</v>
      </c>
      <c r="D16" s="34">
        <v>0</v>
      </c>
      <c r="E16" s="34">
        <v>0</v>
      </c>
      <c r="F16" s="34">
        <v>0</v>
      </c>
      <c r="G16" s="34">
        <v>625</v>
      </c>
      <c r="H16" s="34">
        <v>30</v>
      </c>
      <c r="I16" s="34">
        <v>0</v>
      </c>
      <c r="J16" s="34">
        <v>343</v>
      </c>
      <c r="K16" s="34">
        <v>-312</v>
      </c>
      <c r="L16" s="35">
        <v>0.52366412213740454</v>
      </c>
    </row>
    <row r="17" spans="1:12" x14ac:dyDescent="0.25">
      <c r="A17" s="279" t="s">
        <v>56</v>
      </c>
      <c r="B17" s="36">
        <v>2400</v>
      </c>
      <c r="C17" s="37">
        <v>600</v>
      </c>
      <c r="D17" s="38">
        <v>600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614</v>
      </c>
      <c r="K17" s="38">
        <v>14</v>
      </c>
      <c r="L17" s="39">
        <v>1.0233333333333334</v>
      </c>
    </row>
    <row r="18" spans="1:12" x14ac:dyDescent="0.25">
      <c r="A18" s="279" t="s">
        <v>57</v>
      </c>
      <c r="B18" s="32">
        <v>1645.15</v>
      </c>
      <c r="C18" s="33">
        <v>358</v>
      </c>
      <c r="D18" s="34">
        <v>259</v>
      </c>
      <c r="E18" s="34">
        <v>0</v>
      </c>
      <c r="F18" s="34">
        <v>0</v>
      </c>
      <c r="G18" s="34">
        <v>15</v>
      </c>
      <c r="H18" s="34">
        <v>0</v>
      </c>
      <c r="I18" s="34">
        <v>84</v>
      </c>
      <c r="J18" s="34">
        <v>476</v>
      </c>
      <c r="K18" s="34">
        <v>118</v>
      </c>
      <c r="L18" s="35">
        <v>1.3296089385474861</v>
      </c>
    </row>
    <row r="19" spans="1:12" x14ac:dyDescent="0.25">
      <c r="A19" s="279" t="s">
        <v>59</v>
      </c>
      <c r="B19" s="36">
        <v>294.94</v>
      </c>
      <c r="C19" s="37">
        <v>66</v>
      </c>
      <c r="D19" s="38">
        <v>66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116</v>
      </c>
      <c r="K19" s="38">
        <v>50</v>
      </c>
      <c r="L19" s="39">
        <v>1.7575757575757576</v>
      </c>
    </row>
    <row r="20" spans="1:12" x14ac:dyDescent="0.25">
      <c r="A20" s="279" t="s">
        <v>95</v>
      </c>
      <c r="B20" s="36">
        <v>860.85</v>
      </c>
      <c r="C20" s="37">
        <v>138</v>
      </c>
      <c r="D20" s="38">
        <v>138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204</v>
      </c>
      <c r="K20" s="38">
        <v>66</v>
      </c>
      <c r="L20" s="39">
        <v>1.4782608695652173</v>
      </c>
    </row>
    <row r="21" spans="1:12" x14ac:dyDescent="0.25">
      <c r="A21" s="279" t="s">
        <v>65</v>
      </c>
      <c r="B21" s="36">
        <v>721.3</v>
      </c>
      <c r="C21" s="37">
        <v>162</v>
      </c>
      <c r="D21" s="38">
        <v>162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352</v>
      </c>
      <c r="K21" s="38">
        <v>190</v>
      </c>
      <c r="L21" s="39">
        <v>2.1728395061728394</v>
      </c>
    </row>
    <row r="22" spans="1:12" x14ac:dyDescent="0.25">
      <c r="A22" s="279" t="s">
        <v>66</v>
      </c>
      <c r="B22" s="36">
        <v>188.3</v>
      </c>
      <c r="C22" s="37">
        <v>46</v>
      </c>
      <c r="D22" s="38">
        <v>16</v>
      </c>
      <c r="E22" s="38">
        <v>30</v>
      </c>
      <c r="F22" s="38">
        <v>0</v>
      </c>
      <c r="G22" s="38">
        <v>0</v>
      </c>
      <c r="H22" s="38">
        <v>0</v>
      </c>
      <c r="I22" s="38">
        <v>0</v>
      </c>
      <c r="J22" s="38">
        <v>20</v>
      </c>
      <c r="K22" s="38">
        <v>-26</v>
      </c>
      <c r="L22" s="39">
        <v>0.43478260869565216</v>
      </c>
    </row>
    <row r="23" spans="1:12" x14ac:dyDescent="0.25">
      <c r="A23" s="279" t="s">
        <v>67</v>
      </c>
      <c r="B23" s="32">
        <v>5589.83</v>
      </c>
      <c r="C23" s="33">
        <v>1222</v>
      </c>
      <c r="D23" s="34">
        <v>1222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1301</v>
      </c>
      <c r="K23" s="34">
        <v>79</v>
      </c>
      <c r="L23" s="35">
        <v>1.0646481178396072</v>
      </c>
    </row>
    <row r="24" spans="1:12" x14ac:dyDescent="0.25">
      <c r="A24" s="279" t="s">
        <v>83</v>
      </c>
      <c r="B24" s="32">
        <v>849.23</v>
      </c>
      <c r="C24" s="33">
        <v>174</v>
      </c>
      <c r="D24" s="34">
        <v>48</v>
      </c>
      <c r="E24" s="34">
        <v>0</v>
      </c>
      <c r="F24" s="34">
        <v>0</v>
      </c>
      <c r="G24" s="34">
        <v>126</v>
      </c>
      <c r="H24" s="34">
        <v>0</v>
      </c>
      <c r="I24" s="34">
        <v>0</v>
      </c>
      <c r="J24" s="34">
        <v>139</v>
      </c>
      <c r="K24" s="34">
        <v>-35</v>
      </c>
      <c r="L24" s="35">
        <v>0.79885057471264365</v>
      </c>
    </row>
    <row r="25" spans="1:12" x14ac:dyDescent="0.25">
      <c r="A25" s="279" t="s">
        <v>68</v>
      </c>
      <c r="B25" s="36">
        <v>249.16</v>
      </c>
      <c r="C25" s="37">
        <v>56</v>
      </c>
      <c r="D25" s="38">
        <v>56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113</v>
      </c>
      <c r="K25" s="38">
        <v>57</v>
      </c>
      <c r="L25" s="39">
        <v>2.0178571428571428</v>
      </c>
    </row>
    <row r="26" spans="1:12" x14ac:dyDescent="0.25">
      <c r="A26" s="279" t="s">
        <v>69</v>
      </c>
      <c r="B26" s="36">
        <v>2559.39</v>
      </c>
      <c r="C26" s="37">
        <v>554</v>
      </c>
      <c r="D26" s="38">
        <v>554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683</v>
      </c>
      <c r="K26" s="38">
        <v>129</v>
      </c>
      <c r="L26" s="39">
        <v>1.2328519855595668</v>
      </c>
    </row>
    <row r="27" spans="1:12" x14ac:dyDescent="0.25">
      <c r="A27" s="279" t="s">
        <v>70</v>
      </c>
      <c r="B27" s="32">
        <v>1845</v>
      </c>
      <c r="C27" s="33">
        <v>431</v>
      </c>
      <c r="D27" s="34">
        <v>431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442</v>
      </c>
      <c r="K27" s="34">
        <v>11</v>
      </c>
      <c r="L27" s="35">
        <v>1.0255220417633411</v>
      </c>
    </row>
    <row r="28" spans="1:12" x14ac:dyDescent="0.25">
      <c r="A28" s="279" t="s">
        <v>71</v>
      </c>
      <c r="B28" s="36">
        <v>1116</v>
      </c>
      <c r="C28" s="37">
        <v>273</v>
      </c>
      <c r="D28" s="38">
        <v>273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341</v>
      </c>
      <c r="K28" s="38">
        <v>68</v>
      </c>
      <c r="L28" s="39">
        <v>1.2490842490842491</v>
      </c>
    </row>
    <row r="29" spans="1:12" x14ac:dyDescent="0.25">
      <c r="A29" s="279" t="s">
        <v>72</v>
      </c>
      <c r="B29" s="36">
        <v>201.98</v>
      </c>
      <c r="C29" s="37">
        <v>45</v>
      </c>
      <c r="D29" s="38">
        <v>42</v>
      </c>
      <c r="E29" s="38">
        <v>0</v>
      </c>
      <c r="F29" s="38">
        <v>0</v>
      </c>
      <c r="G29" s="38">
        <v>3</v>
      </c>
      <c r="H29" s="38">
        <v>0</v>
      </c>
      <c r="I29" s="38">
        <v>0</v>
      </c>
      <c r="J29" s="38">
        <v>49</v>
      </c>
      <c r="K29" s="38">
        <v>4</v>
      </c>
      <c r="L29" s="39">
        <v>1.0888888888888888</v>
      </c>
    </row>
    <row r="30" spans="1:12" x14ac:dyDescent="0.25">
      <c r="A30" s="280" t="s">
        <v>96</v>
      </c>
      <c r="B30" s="32">
        <v>1910</v>
      </c>
      <c r="C30" s="33">
        <v>480</v>
      </c>
      <c r="D30" s="34">
        <v>480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483</v>
      </c>
      <c r="K30" s="34">
        <v>3</v>
      </c>
      <c r="L30" s="35">
        <v>1.0062500000000001</v>
      </c>
    </row>
    <row r="31" spans="1:12" x14ac:dyDescent="0.25">
      <c r="A31" s="279" t="s">
        <v>97</v>
      </c>
      <c r="B31" s="36">
        <v>2088.5100000000002</v>
      </c>
      <c r="C31" s="37">
        <v>446</v>
      </c>
      <c r="D31" s="38">
        <v>446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527</v>
      </c>
      <c r="K31" s="38">
        <v>81</v>
      </c>
      <c r="L31" s="39">
        <v>1.1816143497757847</v>
      </c>
    </row>
    <row r="32" spans="1:12" x14ac:dyDescent="0.25">
      <c r="A32" s="279" t="s">
        <v>77</v>
      </c>
      <c r="B32" s="36">
        <v>2400</v>
      </c>
      <c r="C32" s="37">
        <v>600</v>
      </c>
      <c r="D32" s="38">
        <v>600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604</v>
      </c>
      <c r="K32" s="38">
        <v>4</v>
      </c>
      <c r="L32" s="39">
        <v>1.0066666666666666</v>
      </c>
    </row>
    <row r="33" spans="1:12" x14ac:dyDescent="0.25">
      <c r="A33" s="279" t="s">
        <v>84</v>
      </c>
      <c r="B33" s="36">
        <v>234.86</v>
      </c>
      <c r="C33" s="37">
        <v>53</v>
      </c>
      <c r="D33" s="38">
        <v>53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133</v>
      </c>
      <c r="K33" s="38">
        <v>80</v>
      </c>
      <c r="L33" s="39">
        <v>2.5094339622641511</v>
      </c>
    </row>
    <row r="34" spans="1:12" x14ac:dyDescent="0.25">
      <c r="A34" s="279" t="s">
        <v>79</v>
      </c>
      <c r="B34" s="36">
        <v>545</v>
      </c>
      <c r="C34" s="37">
        <v>127</v>
      </c>
      <c r="D34" s="38">
        <v>127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192</v>
      </c>
      <c r="K34" s="38">
        <v>66</v>
      </c>
      <c r="L34" s="39">
        <v>1.5196850393700787</v>
      </c>
    </row>
    <row r="35" spans="1:12" x14ac:dyDescent="0.25">
      <c r="A35" s="279" t="s">
        <v>80</v>
      </c>
      <c r="B35" s="36">
        <v>1920</v>
      </c>
      <c r="C35" s="37">
        <v>480</v>
      </c>
      <c r="D35" s="38">
        <v>480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520</v>
      </c>
      <c r="K35" s="38">
        <v>40</v>
      </c>
      <c r="L35" s="39">
        <v>1.0833333333333333</v>
      </c>
    </row>
    <row r="36" spans="1:12" x14ac:dyDescent="0.25">
      <c r="A36" s="279" t="s">
        <v>81</v>
      </c>
      <c r="B36" s="36">
        <v>361.9</v>
      </c>
      <c r="C36" s="37">
        <v>82</v>
      </c>
      <c r="D36" s="38">
        <v>82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132</v>
      </c>
      <c r="K36" s="38">
        <v>50</v>
      </c>
      <c r="L36" s="39">
        <v>1.6097560975609757</v>
      </c>
    </row>
    <row r="37" spans="1:12" x14ac:dyDescent="0.25">
      <c r="A37" s="292" t="s">
        <v>45</v>
      </c>
      <c r="B37" s="293">
        <v>43520.450000000004</v>
      </c>
      <c r="C37" s="293">
        <v>9935</v>
      </c>
      <c r="D37" s="293">
        <v>7632</v>
      </c>
      <c r="E37" s="293">
        <v>30</v>
      </c>
      <c r="F37" s="293">
        <v>295</v>
      </c>
      <c r="G37" s="293">
        <v>769</v>
      </c>
      <c r="H37" s="293">
        <v>1029</v>
      </c>
      <c r="I37" s="293">
        <v>180</v>
      </c>
      <c r="J37" s="293">
        <v>10216</v>
      </c>
      <c r="K37" s="125"/>
      <c r="L37" s="126"/>
    </row>
    <row r="38" spans="1:12" x14ac:dyDescent="0.25">
      <c r="A38" s="40"/>
      <c r="B38" s="7"/>
      <c r="C38" s="7"/>
      <c r="D38" s="7"/>
      <c r="E38" s="7"/>
      <c r="F38" s="7"/>
      <c r="G38" s="7"/>
      <c r="H38" s="7"/>
      <c r="I38" s="41"/>
      <c r="J38" s="41"/>
      <c r="K38" s="41"/>
      <c r="L38" s="41"/>
    </row>
  </sheetData>
  <pageMargins left="0" right="0" top="0" bottom="0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21" sqref="E21"/>
    </sheetView>
  </sheetViews>
  <sheetFormatPr defaultRowHeight="15" x14ac:dyDescent="0.25"/>
  <cols>
    <col min="1" max="1" width="46.5703125" style="24" customWidth="1"/>
    <col min="2" max="2" width="9.140625" style="24" bestFit="1"/>
    <col min="3" max="3" width="9.7109375" style="24" customWidth="1"/>
    <col min="4" max="4" width="8" style="24" bestFit="1" customWidth="1"/>
    <col min="5" max="5" width="9.85546875" style="24" bestFit="1" customWidth="1"/>
    <col min="6" max="6" width="9.7109375" style="24" bestFit="1" customWidth="1"/>
    <col min="7" max="7" width="10.140625" style="24" customWidth="1"/>
    <col min="8" max="8" width="10.5703125" style="24" customWidth="1"/>
    <col min="9" max="9" width="8.28515625" style="24" bestFit="1" customWidth="1"/>
    <col min="10" max="10" width="7.7109375" style="24" bestFit="1" customWidth="1"/>
    <col min="11" max="11" width="8.28515625" style="24" bestFit="1" customWidth="1"/>
    <col min="12" max="12" width="9.140625" style="24"/>
    <col min="13" max="13" width="6" style="24" customWidth="1"/>
    <col min="14" max="16384" width="9.140625" style="24"/>
  </cols>
  <sheetData>
    <row r="1" spans="1:12" x14ac:dyDescent="0.25">
      <c r="A1" s="9" t="s">
        <v>100</v>
      </c>
    </row>
    <row r="2" spans="1:12" ht="38.25" x14ac:dyDescent="0.25">
      <c r="A2" s="6" t="s">
        <v>86</v>
      </c>
      <c r="B2" s="5" t="s">
        <v>2</v>
      </c>
      <c r="C2" s="5" t="s">
        <v>3</v>
      </c>
      <c r="D2" s="5" t="s">
        <v>4</v>
      </c>
      <c r="E2" s="5" t="s">
        <v>87</v>
      </c>
      <c r="F2" s="5" t="s">
        <v>88</v>
      </c>
      <c r="G2" s="6" t="s">
        <v>6</v>
      </c>
      <c r="H2" s="6" t="s">
        <v>7</v>
      </c>
      <c r="I2" s="5" t="s">
        <v>89</v>
      </c>
      <c r="J2" s="5" t="s">
        <v>90</v>
      </c>
      <c r="K2" s="6" t="s">
        <v>91</v>
      </c>
      <c r="L2" s="6" t="s">
        <v>92</v>
      </c>
    </row>
    <row r="3" spans="1:12" x14ac:dyDescent="0.25">
      <c r="A3" s="294" t="s">
        <v>50</v>
      </c>
      <c r="B3" s="25">
        <v>988.2</v>
      </c>
      <c r="C3" s="26">
        <v>178</v>
      </c>
      <c r="D3" s="27">
        <v>0</v>
      </c>
      <c r="E3" s="27">
        <v>0</v>
      </c>
      <c r="F3" s="27">
        <v>0</v>
      </c>
      <c r="G3" s="28">
        <v>0</v>
      </c>
      <c r="H3" s="28">
        <v>178</v>
      </c>
      <c r="I3" s="27">
        <v>0</v>
      </c>
      <c r="J3" s="27">
        <v>94</v>
      </c>
      <c r="K3" s="28">
        <v>-84</v>
      </c>
      <c r="L3" s="29">
        <v>0.5280898876404494</v>
      </c>
    </row>
    <row r="4" spans="1:12" ht="25.5" x14ac:dyDescent="0.25">
      <c r="A4" s="295" t="s">
        <v>62</v>
      </c>
      <c r="B4" s="25">
        <v>1280.45</v>
      </c>
      <c r="C4" s="26">
        <v>308</v>
      </c>
      <c r="D4" s="27">
        <v>0</v>
      </c>
      <c r="E4" s="27">
        <v>0</v>
      </c>
      <c r="F4" s="27">
        <v>0</v>
      </c>
      <c r="G4" s="28">
        <v>0</v>
      </c>
      <c r="H4" s="28">
        <v>308</v>
      </c>
      <c r="I4" s="27">
        <v>0</v>
      </c>
      <c r="J4" s="27">
        <v>239</v>
      </c>
      <c r="K4" s="28">
        <v>-69</v>
      </c>
      <c r="L4" s="29">
        <v>0.77597402597402598</v>
      </c>
    </row>
    <row r="5" spans="1:12" x14ac:dyDescent="0.25">
      <c r="A5" s="295" t="s">
        <v>76</v>
      </c>
      <c r="B5" s="25">
        <v>1312.25</v>
      </c>
      <c r="C5" s="26">
        <v>302</v>
      </c>
      <c r="D5" s="27">
        <v>0</v>
      </c>
      <c r="E5" s="27">
        <v>0</v>
      </c>
      <c r="F5" s="27">
        <v>0</v>
      </c>
      <c r="G5" s="28">
        <v>0</v>
      </c>
      <c r="H5" s="28">
        <v>302</v>
      </c>
      <c r="I5" s="27">
        <v>0</v>
      </c>
      <c r="J5" s="27">
        <v>181</v>
      </c>
      <c r="K5" s="28">
        <v>-121</v>
      </c>
      <c r="L5" s="29">
        <v>0.59933774834437081</v>
      </c>
    </row>
    <row r="6" spans="1:12" x14ac:dyDescent="0.25">
      <c r="A6" s="295" t="s">
        <v>60</v>
      </c>
      <c r="B6" s="25">
        <v>144.1</v>
      </c>
      <c r="C6" s="26">
        <v>32</v>
      </c>
      <c r="D6" s="27">
        <v>32</v>
      </c>
      <c r="E6" s="27">
        <v>0</v>
      </c>
      <c r="F6" s="27">
        <v>0</v>
      </c>
      <c r="G6" s="28">
        <v>0</v>
      </c>
      <c r="H6" s="28">
        <v>0</v>
      </c>
      <c r="I6" s="27">
        <v>0</v>
      </c>
      <c r="J6" s="27">
        <v>25</v>
      </c>
      <c r="K6" s="28">
        <v>-7</v>
      </c>
      <c r="L6" s="29">
        <v>0.78125</v>
      </c>
    </row>
    <row r="7" spans="1:12" x14ac:dyDescent="0.25">
      <c r="A7" s="295" t="s">
        <v>53</v>
      </c>
      <c r="B7" s="25">
        <v>1073.77</v>
      </c>
      <c r="C7" s="26">
        <v>217</v>
      </c>
      <c r="D7" s="27">
        <v>39</v>
      </c>
      <c r="E7" s="27">
        <v>0</v>
      </c>
      <c r="F7" s="27">
        <v>178</v>
      </c>
      <c r="G7" s="28">
        <v>0</v>
      </c>
      <c r="H7" s="28">
        <v>0</v>
      </c>
      <c r="I7" s="27">
        <v>0</v>
      </c>
      <c r="J7" s="27">
        <v>220</v>
      </c>
      <c r="K7" s="28">
        <v>3</v>
      </c>
      <c r="L7" s="29">
        <v>1.0138248847926268</v>
      </c>
    </row>
    <row r="8" spans="1:12" x14ac:dyDescent="0.25">
      <c r="A8" s="295" t="s">
        <v>54</v>
      </c>
      <c r="B8" s="25">
        <v>232.8</v>
      </c>
      <c r="C8" s="26">
        <v>54</v>
      </c>
      <c r="D8" s="27">
        <v>0</v>
      </c>
      <c r="E8" s="27">
        <v>0</v>
      </c>
      <c r="F8" s="27">
        <v>54</v>
      </c>
      <c r="G8" s="28">
        <v>0</v>
      </c>
      <c r="H8" s="28">
        <v>0</v>
      </c>
      <c r="I8" s="27">
        <v>0</v>
      </c>
      <c r="J8" s="27">
        <v>112</v>
      </c>
      <c r="K8" s="28">
        <v>58</v>
      </c>
      <c r="L8" s="29">
        <v>2.074074074074074</v>
      </c>
    </row>
    <row r="9" spans="1:12" ht="25.5" x14ac:dyDescent="0.25">
      <c r="A9" s="295" t="s">
        <v>93</v>
      </c>
      <c r="B9" s="25">
        <v>1191.1099999999999</v>
      </c>
      <c r="C9" s="26">
        <v>274</v>
      </c>
      <c r="D9" s="27">
        <v>0</v>
      </c>
      <c r="E9" s="27">
        <v>0</v>
      </c>
      <c r="F9" s="27">
        <v>63</v>
      </c>
      <c r="G9" s="28">
        <v>0</v>
      </c>
      <c r="H9" s="28">
        <v>211</v>
      </c>
      <c r="I9" s="27">
        <v>0</v>
      </c>
      <c r="J9" s="27">
        <v>156</v>
      </c>
      <c r="K9" s="28">
        <v>-118</v>
      </c>
      <c r="L9" s="29">
        <v>0.56934306569343063</v>
      </c>
    </row>
    <row r="10" spans="1:12" ht="25.5" x14ac:dyDescent="0.25">
      <c r="A10" s="295" t="s">
        <v>94</v>
      </c>
      <c r="B10" s="25">
        <v>432</v>
      </c>
      <c r="C10" s="26">
        <v>96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7">
        <v>96</v>
      </c>
      <c r="J10" s="27">
        <v>31</v>
      </c>
      <c r="K10" s="28">
        <v>-65</v>
      </c>
      <c r="L10" s="29">
        <v>0.32291666666666669</v>
      </c>
    </row>
    <row r="11" spans="1:12" x14ac:dyDescent="0.25">
      <c r="A11" s="295" t="s">
        <v>74</v>
      </c>
      <c r="B11" s="25">
        <v>1159.06</v>
      </c>
      <c r="C11" s="26">
        <v>253</v>
      </c>
      <c r="D11" s="27">
        <v>253</v>
      </c>
      <c r="E11" s="27">
        <v>0</v>
      </c>
      <c r="F11" s="27">
        <v>0</v>
      </c>
      <c r="G11" s="28">
        <v>0</v>
      </c>
      <c r="H11" s="28">
        <v>0</v>
      </c>
      <c r="I11" s="27">
        <v>0</v>
      </c>
      <c r="J11" s="27">
        <v>178</v>
      </c>
      <c r="K11" s="28">
        <v>-75</v>
      </c>
      <c r="L11" s="29">
        <v>0.70355731225296447</v>
      </c>
    </row>
    <row r="12" spans="1:12" x14ac:dyDescent="0.25">
      <c r="A12" s="295" t="s">
        <v>82</v>
      </c>
      <c r="B12" s="25">
        <v>1236.3399999999999</v>
      </c>
      <c r="C12" s="26">
        <v>261</v>
      </c>
      <c r="D12" s="27">
        <v>261</v>
      </c>
      <c r="E12" s="27">
        <v>0</v>
      </c>
      <c r="F12" s="27">
        <v>0</v>
      </c>
      <c r="G12" s="28">
        <v>0</v>
      </c>
      <c r="H12" s="28">
        <v>0</v>
      </c>
      <c r="I12" s="27">
        <v>0</v>
      </c>
      <c r="J12" s="27">
        <v>202</v>
      </c>
      <c r="K12" s="28">
        <v>-59</v>
      </c>
      <c r="L12" s="29">
        <v>0.77394636015325668</v>
      </c>
    </row>
    <row r="13" spans="1:12" x14ac:dyDescent="0.25">
      <c r="A13" s="295" t="s">
        <v>51</v>
      </c>
      <c r="B13" s="25">
        <v>840</v>
      </c>
      <c r="C13" s="26">
        <v>210</v>
      </c>
      <c r="D13" s="27">
        <v>210</v>
      </c>
      <c r="E13" s="27">
        <v>0</v>
      </c>
      <c r="F13" s="27">
        <v>0</v>
      </c>
      <c r="G13" s="28">
        <v>0</v>
      </c>
      <c r="H13" s="28">
        <v>0</v>
      </c>
      <c r="I13" s="27">
        <v>0</v>
      </c>
      <c r="J13" s="27">
        <v>217</v>
      </c>
      <c r="K13" s="28">
        <v>7</v>
      </c>
      <c r="L13" s="29">
        <v>1.0333333333333334</v>
      </c>
    </row>
    <row r="14" spans="1:12" x14ac:dyDescent="0.25">
      <c r="A14" s="295" t="s">
        <v>52</v>
      </c>
      <c r="B14" s="25">
        <v>427.94</v>
      </c>
      <c r="C14" s="26">
        <v>102</v>
      </c>
      <c r="D14" s="27">
        <v>102</v>
      </c>
      <c r="E14" s="27">
        <v>0</v>
      </c>
      <c r="F14" s="27">
        <v>0</v>
      </c>
      <c r="G14" s="28">
        <v>0</v>
      </c>
      <c r="H14" s="28">
        <v>0</v>
      </c>
      <c r="I14" s="27">
        <v>0</v>
      </c>
      <c r="J14" s="27">
        <v>149</v>
      </c>
      <c r="K14" s="28">
        <v>47</v>
      </c>
      <c r="L14" s="29">
        <v>1.4607843137254901</v>
      </c>
    </row>
    <row r="15" spans="1:12" x14ac:dyDescent="0.25">
      <c r="A15" s="295" t="s">
        <v>55</v>
      </c>
      <c r="B15" s="25">
        <v>2400</v>
      </c>
      <c r="C15" s="26">
        <v>600</v>
      </c>
      <c r="D15" s="27">
        <v>600</v>
      </c>
      <c r="E15" s="27">
        <v>0</v>
      </c>
      <c r="F15" s="27">
        <v>0</v>
      </c>
      <c r="G15" s="28">
        <v>0</v>
      </c>
      <c r="H15" s="28">
        <v>0</v>
      </c>
      <c r="I15" s="27">
        <v>0</v>
      </c>
      <c r="J15" s="27">
        <v>604</v>
      </c>
      <c r="K15" s="28">
        <v>5</v>
      </c>
      <c r="L15" s="29">
        <v>1.0083333333333333</v>
      </c>
    </row>
    <row r="16" spans="1:12" x14ac:dyDescent="0.25">
      <c r="A16" s="295" t="s">
        <v>58</v>
      </c>
      <c r="B16" s="25">
        <v>2821.03</v>
      </c>
      <c r="C16" s="26">
        <v>655</v>
      </c>
      <c r="D16" s="27">
        <v>0</v>
      </c>
      <c r="E16" s="27">
        <v>0</v>
      </c>
      <c r="F16" s="27">
        <v>0</v>
      </c>
      <c r="G16" s="28">
        <v>625</v>
      </c>
      <c r="H16" s="28">
        <v>30</v>
      </c>
      <c r="I16" s="27">
        <v>0</v>
      </c>
      <c r="J16" s="27">
        <v>342</v>
      </c>
      <c r="K16" s="28">
        <v>-313</v>
      </c>
      <c r="L16" s="29">
        <v>0.52213740458015268</v>
      </c>
    </row>
    <row r="17" spans="1:12" x14ac:dyDescent="0.25">
      <c r="A17" s="295" t="s">
        <v>56</v>
      </c>
      <c r="B17" s="25">
        <v>2400</v>
      </c>
      <c r="C17" s="26">
        <v>600</v>
      </c>
      <c r="D17" s="27">
        <v>600</v>
      </c>
      <c r="E17" s="27">
        <v>0</v>
      </c>
      <c r="F17" s="27">
        <v>0</v>
      </c>
      <c r="G17" s="28">
        <v>0</v>
      </c>
      <c r="H17" s="28">
        <v>0</v>
      </c>
      <c r="I17" s="27">
        <v>0</v>
      </c>
      <c r="J17" s="27">
        <v>599</v>
      </c>
      <c r="K17" s="28">
        <v>-1</v>
      </c>
      <c r="L17" s="29">
        <v>0.99833333333333329</v>
      </c>
    </row>
    <row r="18" spans="1:12" x14ac:dyDescent="0.25">
      <c r="A18" s="295" t="s">
        <v>57</v>
      </c>
      <c r="B18" s="25">
        <v>1645.15</v>
      </c>
      <c r="C18" s="26">
        <v>358</v>
      </c>
      <c r="D18" s="27">
        <v>259</v>
      </c>
      <c r="E18" s="27">
        <v>0</v>
      </c>
      <c r="F18" s="27">
        <v>0</v>
      </c>
      <c r="G18" s="28">
        <v>15</v>
      </c>
      <c r="H18" s="28">
        <v>0</v>
      </c>
      <c r="I18" s="27">
        <v>84</v>
      </c>
      <c r="J18" s="27">
        <v>491</v>
      </c>
      <c r="K18" s="28">
        <v>133</v>
      </c>
      <c r="L18" s="29">
        <v>1.3715083798882681</v>
      </c>
    </row>
    <row r="19" spans="1:12" x14ac:dyDescent="0.25">
      <c r="A19" s="295" t="s">
        <v>59</v>
      </c>
      <c r="B19" s="25">
        <v>294.94</v>
      </c>
      <c r="C19" s="26">
        <v>66</v>
      </c>
      <c r="D19" s="27">
        <v>66</v>
      </c>
      <c r="E19" s="27">
        <v>0</v>
      </c>
      <c r="F19" s="27">
        <v>0</v>
      </c>
      <c r="G19" s="28">
        <v>0</v>
      </c>
      <c r="H19" s="28">
        <v>0</v>
      </c>
      <c r="I19" s="27">
        <v>0</v>
      </c>
      <c r="J19" s="27">
        <v>118</v>
      </c>
      <c r="K19" s="28">
        <v>52</v>
      </c>
      <c r="L19" s="29">
        <v>1.7878787878787878</v>
      </c>
    </row>
    <row r="20" spans="1:12" x14ac:dyDescent="0.25">
      <c r="A20" s="295" t="s">
        <v>95</v>
      </c>
      <c r="B20" s="25">
        <v>860.85</v>
      </c>
      <c r="C20" s="26">
        <v>138</v>
      </c>
      <c r="D20" s="27">
        <v>138</v>
      </c>
      <c r="E20" s="27">
        <v>0</v>
      </c>
      <c r="F20" s="27">
        <v>0</v>
      </c>
      <c r="G20" s="28">
        <v>0</v>
      </c>
      <c r="H20" s="28">
        <v>0</v>
      </c>
      <c r="I20" s="27">
        <v>0</v>
      </c>
      <c r="J20" s="27">
        <v>226</v>
      </c>
      <c r="K20" s="28">
        <v>88</v>
      </c>
      <c r="L20" s="29">
        <v>1.6376811594202898</v>
      </c>
    </row>
    <row r="21" spans="1:12" x14ac:dyDescent="0.25">
      <c r="A21" s="295" t="s">
        <v>65</v>
      </c>
      <c r="B21" s="25">
        <v>721.3</v>
      </c>
      <c r="C21" s="26">
        <v>162</v>
      </c>
      <c r="D21" s="27">
        <v>162</v>
      </c>
      <c r="E21" s="27">
        <v>0</v>
      </c>
      <c r="F21" s="27">
        <v>0</v>
      </c>
      <c r="G21" s="28">
        <v>0</v>
      </c>
      <c r="H21" s="28">
        <v>0</v>
      </c>
      <c r="I21" s="27">
        <v>0</v>
      </c>
      <c r="J21" s="27">
        <v>350</v>
      </c>
      <c r="K21" s="28">
        <v>188</v>
      </c>
      <c r="L21" s="29">
        <v>2.1604938271604937</v>
      </c>
    </row>
    <row r="22" spans="1:12" x14ac:dyDescent="0.25">
      <c r="A22" s="295" t="s">
        <v>66</v>
      </c>
      <c r="B22" s="25">
        <v>188.3</v>
      </c>
      <c r="C22" s="26">
        <v>46</v>
      </c>
      <c r="D22" s="27">
        <v>16</v>
      </c>
      <c r="E22" s="27">
        <v>30</v>
      </c>
      <c r="F22" s="27">
        <v>0</v>
      </c>
      <c r="G22" s="28">
        <v>0</v>
      </c>
      <c r="H22" s="28">
        <v>0</v>
      </c>
      <c r="I22" s="27">
        <v>0</v>
      </c>
      <c r="J22" s="27">
        <v>28</v>
      </c>
      <c r="K22" s="28">
        <v>-18</v>
      </c>
      <c r="L22" s="29">
        <v>0.60869565217391308</v>
      </c>
    </row>
    <row r="23" spans="1:12" x14ac:dyDescent="0.25">
      <c r="A23" s="295" t="s">
        <v>67</v>
      </c>
      <c r="B23" s="25">
        <v>5589.83</v>
      </c>
      <c r="C23" s="26">
        <v>1222</v>
      </c>
      <c r="D23" s="27">
        <v>1222</v>
      </c>
      <c r="E23" s="27">
        <v>0</v>
      </c>
      <c r="F23" s="27">
        <v>0</v>
      </c>
      <c r="G23" s="28">
        <v>0</v>
      </c>
      <c r="H23" s="28">
        <v>0</v>
      </c>
      <c r="I23" s="27">
        <v>0</v>
      </c>
      <c r="J23" s="27">
        <v>1355</v>
      </c>
      <c r="K23" s="28">
        <v>133</v>
      </c>
      <c r="L23" s="29">
        <v>1.1088379705400981</v>
      </c>
    </row>
    <row r="24" spans="1:12" x14ac:dyDescent="0.25">
      <c r="A24" s="295" t="s">
        <v>83</v>
      </c>
      <c r="B24" s="25">
        <v>849.23</v>
      </c>
      <c r="C24" s="26">
        <v>174</v>
      </c>
      <c r="D24" s="27">
        <v>48</v>
      </c>
      <c r="E24" s="27">
        <v>0</v>
      </c>
      <c r="F24" s="27">
        <v>0</v>
      </c>
      <c r="G24" s="28">
        <v>126</v>
      </c>
      <c r="H24" s="28">
        <v>0</v>
      </c>
      <c r="I24" s="27">
        <v>0</v>
      </c>
      <c r="J24" s="27">
        <v>139</v>
      </c>
      <c r="K24" s="28">
        <v>-35</v>
      </c>
      <c r="L24" s="29">
        <v>0.79885057471264365</v>
      </c>
    </row>
    <row r="25" spans="1:12" x14ac:dyDescent="0.25">
      <c r="A25" s="295" t="s">
        <v>68</v>
      </c>
      <c r="B25" s="25">
        <v>249.16</v>
      </c>
      <c r="C25" s="26">
        <v>56</v>
      </c>
      <c r="D25" s="27">
        <v>56</v>
      </c>
      <c r="E25" s="27">
        <v>0</v>
      </c>
      <c r="F25" s="27">
        <v>0</v>
      </c>
      <c r="G25" s="28">
        <v>0</v>
      </c>
      <c r="H25" s="28">
        <v>0</v>
      </c>
      <c r="I25" s="27">
        <v>0</v>
      </c>
      <c r="J25" s="27">
        <v>110</v>
      </c>
      <c r="K25" s="28">
        <v>54</v>
      </c>
      <c r="L25" s="29">
        <v>1.9642857142857142</v>
      </c>
    </row>
    <row r="26" spans="1:12" x14ac:dyDescent="0.25">
      <c r="A26" s="295" t="s">
        <v>69</v>
      </c>
      <c r="B26" s="25">
        <v>2559.39</v>
      </c>
      <c r="C26" s="26">
        <v>554</v>
      </c>
      <c r="D26" s="27">
        <v>554</v>
      </c>
      <c r="E26" s="27">
        <v>0</v>
      </c>
      <c r="F26" s="27">
        <v>0</v>
      </c>
      <c r="G26" s="28">
        <v>0</v>
      </c>
      <c r="H26" s="28">
        <v>0</v>
      </c>
      <c r="I26" s="27">
        <v>0</v>
      </c>
      <c r="J26" s="27">
        <v>679</v>
      </c>
      <c r="K26" s="28">
        <v>125</v>
      </c>
      <c r="L26" s="29">
        <v>1.2256317689530687</v>
      </c>
    </row>
    <row r="27" spans="1:12" x14ac:dyDescent="0.25">
      <c r="A27" s="295" t="s">
        <v>70</v>
      </c>
      <c r="B27" s="25">
        <v>1845</v>
      </c>
      <c r="C27" s="26">
        <v>431</v>
      </c>
      <c r="D27" s="27">
        <v>431</v>
      </c>
      <c r="E27" s="27">
        <v>0</v>
      </c>
      <c r="F27" s="27">
        <v>0</v>
      </c>
      <c r="G27" s="28">
        <v>0</v>
      </c>
      <c r="H27" s="28">
        <v>0</v>
      </c>
      <c r="I27" s="27">
        <v>0</v>
      </c>
      <c r="J27" s="27">
        <v>430</v>
      </c>
      <c r="K27" s="28">
        <v>-1</v>
      </c>
      <c r="L27" s="29">
        <v>0.99767981438515085</v>
      </c>
    </row>
    <row r="28" spans="1:12" x14ac:dyDescent="0.25">
      <c r="A28" s="295" t="s">
        <v>71</v>
      </c>
      <c r="B28" s="25">
        <v>1116</v>
      </c>
      <c r="C28" s="26">
        <v>273</v>
      </c>
      <c r="D28" s="27">
        <v>273</v>
      </c>
      <c r="E28" s="27">
        <v>0</v>
      </c>
      <c r="F28" s="27">
        <v>0</v>
      </c>
      <c r="G28" s="28">
        <v>0</v>
      </c>
      <c r="H28" s="28">
        <v>0</v>
      </c>
      <c r="I28" s="27">
        <v>0</v>
      </c>
      <c r="J28" s="27">
        <v>342</v>
      </c>
      <c r="K28" s="28">
        <v>69</v>
      </c>
      <c r="L28" s="29">
        <v>1.2527472527472527</v>
      </c>
    </row>
    <row r="29" spans="1:12" x14ac:dyDescent="0.25">
      <c r="A29" s="295" t="s">
        <v>72</v>
      </c>
      <c r="B29" s="25">
        <v>201.98</v>
      </c>
      <c r="C29" s="26">
        <v>45</v>
      </c>
      <c r="D29" s="27">
        <v>42</v>
      </c>
      <c r="E29" s="27">
        <v>0</v>
      </c>
      <c r="F29" s="27">
        <v>0</v>
      </c>
      <c r="G29" s="28">
        <v>3</v>
      </c>
      <c r="H29" s="28">
        <v>0</v>
      </c>
      <c r="I29" s="27">
        <v>0</v>
      </c>
      <c r="J29" s="27">
        <v>53</v>
      </c>
      <c r="K29" s="28">
        <v>8</v>
      </c>
      <c r="L29" s="29">
        <v>1.1777777777777778</v>
      </c>
    </row>
    <row r="30" spans="1:12" x14ac:dyDescent="0.25">
      <c r="A30" s="295" t="s">
        <v>96</v>
      </c>
      <c r="B30" s="25">
        <v>1910</v>
      </c>
      <c r="C30" s="26">
        <v>480</v>
      </c>
      <c r="D30" s="27">
        <v>480</v>
      </c>
      <c r="E30" s="27">
        <v>0</v>
      </c>
      <c r="F30" s="27">
        <v>0</v>
      </c>
      <c r="G30" s="28">
        <v>0</v>
      </c>
      <c r="H30" s="28">
        <v>0</v>
      </c>
      <c r="I30" s="27">
        <v>0</v>
      </c>
      <c r="J30" s="27">
        <v>505</v>
      </c>
      <c r="K30" s="28">
        <v>25</v>
      </c>
      <c r="L30" s="29">
        <v>1.0520833333333333</v>
      </c>
    </row>
    <row r="31" spans="1:12" x14ac:dyDescent="0.25">
      <c r="A31" s="295" t="s">
        <v>97</v>
      </c>
      <c r="B31" s="25">
        <v>2088.5100000000002</v>
      </c>
      <c r="C31" s="26">
        <v>446</v>
      </c>
      <c r="D31" s="27">
        <v>446</v>
      </c>
      <c r="E31" s="27">
        <v>0</v>
      </c>
      <c r="F31" s="27">
        <v>0</v>
      </c>
      <c r="G31" s="28">
        <v>0</v>
      </c>
      <c r="H31" s="28">
        <v>0</v>
      </c>
      <c r="I31" s="27">
        <v>0</v>
      </c>
      <c r="J31" s="27">
        <v>531</v>
      </c>
      <c r="K31" s="28">
        <v>85</v>
      </c>
      <c r="L31" s="29">
        <v>1.1905829596412556</v>
      </c>
    </row>
    <row r="32" spans="1:12" x14ac:dyDescent="0.25">
      <c r="A32" s="295" t="s">
        <v>77</v>
      </c>
      <c r="B32" s="25">
        <v>2400</v>
      </c>
      <c r="C32" s="26">
        <v>600</v>
      </c>
      <c r="D32" s="27">
        <v>600</v>
      </c>
      <c r="E32" s="27">
        <v>0</v>
      </c>
      <c r="F32" s="27">
        <v>0</v>
      </c>
      <c r="G32" s="28">
        <v>0</v>
      </c>
      <c r="H32" s="28">
        <v>0</v>
      </c>
      <c r="I32" s="27">
        <v>0</v>
      </c>
      <c r="J32" s="27">
        <v>591</v>
      </c>
      <c r="K32" s="28">
        <v>-9</v>
      </c>
      <c r="L32" s="29">
        <v>0.98499999999999999</v>
      </c>
    </row>
    <row r="33" spans="1:12" x14ac:dyDescent="0.25">
      <c r="A33" s="295" t="s">
        <v>84</v>
      </c>
      <c r="B33" s="25">
        <v>234.86</v>
      </c>
      <c r="C33" s="26">
        <v>53</v>
      </c>
      <c r="D33" s="27">
        <v>53</v>
      </c>
      <c r="E33" s="27">
        <v>0</v>
      </c>
      <c r="F33" s="27">
        <v>0</v>
      </c>
      <c r="G33" s="28">
        <v>0</v>
      </c>
      <c r="H33" s="28">
        <v>0</v>
      </c>
      <c r="I33" s="27">
        <v>0</v>
      </c>
      <c r="J33" s="27">
        <v>130</v>
      </c>
      <c r="K33" s="28">
        <v>77</v>
      </c>
      <c r="L33" s="29">
        <v>2.4528301886792452</v>
      </c>
    </row>
    <row r="34" spans="1:12" x14ac:dyDescent="0.25">
      <c r="A34" s="295" t="s">
        <v>79</v>
      </c>
      <c r="B34" s="25">
        <v>545</v>
      </c>
      <c r="C34" s="26">
        <v>127</v>
      </c>
      <c r="D34" s="27">
        <v>127</v>
      </c>
      <c r="E34" s="27">
        <v>0</v>
      </c>
      <c r="F34" s="27">
        <v>0</v>
      </c>
      <c r="G34" s="28">
        <v>0</v>
      </c>
      <c r="H34" s="28">
        <v>0</v>
      </c>
      <c r="I34" s="27">
        <v>0</v>
      </c>
      <c r="J34" s="27">
        <v>198</v>
      </c>
      <c r="K34" s="28">
        <v>71</v>
      </c>
      <c r="L34" s="29">
        <v>1.5590551181102361</v>
      </c>
    </row>
    <row r="35" spans="1:12" x14ac:dyDescent="0.25">
      <c r="A35" s="295" t="s">
        <v>80</v>
      </c>
      <c r="B35" s="25">
        <v>1920</v>
      </c>
      <c r="C35" s="26">
        <v>480</v>
      </c>
      <c r="D35" s="27">
        <v>480</v>
      </c>
      <c r="E35" s="27">
        <v>0</v>
      </c>
      <c r="F35" s="27">
        <v>0</v>
      </c>
      <c r="G35" s="28">
        <v>0</v>
      </c>
      <c r="H35" s="28">
        <v>0</v>
      </c>
      <c r="I35" s="27">
        <v>0</v>
      </c>
      <c r="J35" s="27">
        <v>503</v>
      </c>
      <c r="K35" s="28">
        <v>23</v>
      </c>
      <c r="L35" s="29">
        <v>1.0479166666666666</v>
      </c>
    </row>
    <row r="36" spans="1:12" x14ac:dyDescent="0.25">
      <c r="A36" s="295" t="s">
        <v>81</v>
      </c>
      <c r="B36" s="25">
        <v>361.9</v>
      </c>
      <c r="C36" s="26">
        <v>82</v>
      </c>
      <c r="D36" s="27">
        <v>82</v>
      </c>
      <c r="E36" s="27">
        <v>0</v>
      </c>
      <c r="F36" s="27">
        <v>0</v>
      </c>
      <c r="G36" s="28">
        <v>0</v>
      </c>
      <c r="H36" s="28">
        <v>0</v>
      </c>
      <c r="I36" s="27">
        <v>0</v>
      </c>
      <c r="J36" s="27">
        <v>144</v>
      </c>
      <c r="K36" s="28">
        <v>62</v>
      </c>
      <c r="L36" s="29">
        <v>1.7560975609756098</v>
      </c>
    </row>
    <row r="37" spans="1:12" x14ac:dyDescent="0.25">
      <c r="A37" s="296" t="s">
        <v>45</v>
      </c>
      <c r="B37" s="297">
        <v>43520.450000000004</v>
      </c>
      <c r="C37" s="298">
        <v>9935</v>
      </c>
      <c r="D37" s="298">
        <v>7632</v>
      </c>
      <c r="E37" s="298">
        <v>30</v>
      </c>
      <c r="F37" s="298">
        <v>295</v>
      </c>
      <c r="G37" s="296">
        <v>769</v>
      </c>
      <c r="H37" s="296">
        <v>1029</v>
      </c>
      <c r="I37" s="298">
        <v>180</v>
      </c>
      <c r="J37" s="298">
        <v>10272</v>
      </c>
      <c r="K37" s="123"/>
      <c r="L37" s="124"/>
    </row>
  </sheetData>
  <pageMargins left="0" right="0" top="0" bottom="0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C16" sqref="C16"/>
    </sheetView>
  </sheetViews>
  <sheetFormatPr defaultColWidth="8.85546875" defaultRowHeight="15" x14ac:dyDescent="0.25"/>
  <cols>
    <col min="1" max="1" width="41.28515625" style="14" customWidth="1"/>
    <col min="2" max="2" width="10.140625" style="2" customWidth="1"/>
    <col min="3" max="3" width="10" style="2" customWidth="1"/>
    <col min="4" max="4" width="7.85546875" style="2" bestFit="1" customWidth="1"/>
    <col min="5" max="5" width="9.42578125" style="2" customWidth="1"/>
    <col min="6" max="6" width="9.28515625" style="2" bestFit="1" customWidth="1"/>
    <col min="7" max="7" width="9.28515625" style="2" customWidth="1"/>
    <col min="8" max="8" width="10.5703125" style="2" customWidth="1"/>
    <col min="9" max="9" width="8.42578125" style="2" bestFit="1" customWidth="1"/>
    <col min="10" max="10" width="8.140625" style="2" customWidth="1"/>
    <col min="11" max="11" width="8.140625" style="2" bestFit="1" customWidth="1"/>
    <col min="12" max="12" width="9.7109375" style="2" customWidth="1"/>
    <col min="13" max="16384" width="8.85546875" style="2"/>
  </cols>
  <sheetData>
    <row r="1" spans="1:12" x14ac:dyDescent="0.25">
      <c r="A1" s="9" t="s">
        <v>101</v>
      </c>
    </row>
    <row r="2" spans="1:12" ht="38.25" x14ac:dyDescent="0.25">
      <c r="A2" s="10" t="s">
        <v>86</v>
      </c>
      <c r="B2" s="10" t="s">
        <v>2</v>
      </c>
      <c r="C2" s="10" t="s">
        <v>3</v>
      </c>
      <c r="D2" s="10" t="s">
        <v>4</v>
      </c>
      <c r="E2" s="10" t="s">
        <v>87</v>
      </c>
      <c r="F2" s="10" t="s">
        <v>88</v>
      </c>
      <c r="G2" s="10" t="s">
        <v>6</v>
      </c>
      <c r="H2" s="10" t="s">
        <v>7</v>
      </c>
      <c r="I2" s="10" t="s">
        <v>89</v>
      </c>
      <c r="J2" s="10" t="s">
        <v>90</v>
      </c>
      <c r="K2" s="10" t="s">
        <v>91</v>
      </c>
      <c r="L2" s="10" t="s">
        <v>92</v>
      </c>
    </row>
    <row r="3" spans="1:12" x14ac:dyDescent="0.25">
      <c r="A3" s="299" t="s">
        <v>50</v>
      </c>
      <c r="B3" s="11">
        <v>988.2</v>
      </c>
      <c r="C3" s="15">
        <v>178</v>
      </c>
      <c r="D3" s="16">
        <v>0</v>
      </c>
      <c r="E3" s="16">
        <v>0</v>
      </c>
      <c r="F3" s="16">
        <v>0</v>
      </c>
      <c r="G3" s="16">
        <v>0</v>
      </c>
      <c r="H3" s="16">
        <v>178</v>
      </c>
      <c r="I3" s="16">
        <v>0</v>
      </c>
      <c r="J3" s="17">
        <v>88</v>
      </c>
      <c r="K3" s="16">
        <v>-90</v>
      </c>
      <c r="L3" s="18">
        <v>0.4943820224719101</v>
      </c>
    </row>
    <row r="4" spans="1:12" ht="24.75" x14ac:dyDescent="0.25">
      <c r="A4" s="300" t="s">
        <v>62</v>
      </c>
      <c r="B4" s="19">
        <v>1280.45</v>
      </c>
      <c r="C4" s="20">
        <v>308</v>
      </c>
      <c r="D4" s="21">
        <v>0</v>
      </c>
      <c r="E4" s="21">
        <v>0</v>
      </c>
      <c r="F4" s="21">
        <v>0</v>
      </c>
      <c r="G4" s="21">
        <v>0</v>
      </c>
      <c r="H4" s="21">
        <v>308</v>
      </c>
      <c r="I4" s="21">
        <v>0</v>
      </c>
      <c r="J4" s="22">
        <v>223</v>
      </c>
      <c r="K4" s="21">
        <v>-85</v>
      </c>
      <c r="L4" s="23">
        <v>0.72402597402597402</v>
      </c>
    </row>
    <row r="5" spans="1:12" ht="24.75" x14ac:dyDescent="0.25">
      <c r="A5" s="300" t="s">
        <v>76</v>
      </c>
      <c r="B5" s="19">
        <v>1312.25</v>
      </c>
      <c r="C5" s="20">
        <v>302</v>
      </c>
      <c r="D5" s="21">
        <v>0</v>
      </c>
      <c r="E5" s="21">
        <v>0</v>
      </c>
      <c r="F5" s="21">
        <v>0</v>
      </c>
      <c r="G5" s="21">
        <v>0</v>
      </c>
      <c r="H5" s="21">
        <v>302</v>
      </c>
      <c r="I5" s="21">
        <v>0</v>
      </c>
      <c r="J5" s="22">
        <v>166</v>
      </c>
      <c r="K5" s="21">
        <v>-136</v>
      </c>
      <c r="L5" s="23">
        <v>0.54966887417218546</v>
      </c>
    </row>
    <row r="6" spans="1:12" x14ac:dyDescent="0.25">
      <c r="A6" s="300" t="s">
        <v>60</v>
      </c>
      <c r="B6" s="19">
        <v>144.1</v>
      </c>
      <c r="C6" s="20">
        <v>32</v>
      </c>
      <c r="D6" s="21">
        <v>32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2">
        <v>26</v>
      </c>
      <c r="K6" s="21">
        <v>-6</v>
      </c>
      <c r="L6" s="23">
        <v>0.8125</v>
      </c>
    </row>
    <row r="7" spans="1:12" x14ac:dyDescent="0.25">
      <c r="A7" s="300" t="s">
        <v>53</v>
      </c>
      <c r="B7" s="19">
        <v>1073.77</v>
      </c>
      <c r="C7" s="20">
        <v>217</v>
      </c>
      <c r="D7" s="21">
        <v>39</v>
      </c>
      <c r="E7" s="21">
        <v>0</v>
      </c>
      <c r="F7" s="21">
        <v>178</v>
      </c>
      <c r="G7" s="21">
        <v>0</v>
      </c>
      <c r="H7" s="21">
        <v>0</v>
      </c>
      <c r="I7" s="21">
        <v>0</v>
      </c>
      <c r="J7" s="22">
        <v>224</v>
      </c>
      <c r="K7" s="21">
        <v>7</v>
      </c>
      <c r="L7" s="23">
        <v>1.032258064516129</v>
      </c>
    </row>
    <row r="8" spans="1:12" x14ac:dyDescent="0.25">
      <c r="A8" s="300" t="s">
        <v>54</v>
      </c>
      <c r="B8" s="19">
        <v>232.8</v>
      </c>
      <c r="C8" s="20">
        <v>54</v>
      </c>
      <c r="D8" s="21">
        <v>0</v>
      </c>
      <c r="E8" s="21">
        <v>0</v>
      </c>
      <c r="F8" s="21">
        <v>54</v>
      </c>
      <c r="G8" s="21">
        <v>0</v>
      </c>
      <c r="H8" s="21">
        <v>0</v>
      </c>
      <c r="I8" s="21">
        <v>0</v>
      </c>
      <c r="J8" s="22">
        <v>111</v>
      </c>
      <c r="K8" s="21">
        <v>57</v>
      </c>
      <c r="L8" s="23">
        <v>2.0555555555555554</v>
      </c>
    </row>
    <row r="9" spans="1:12" ht="24.75" x14ac:dyDescent="0.25">
      <c r="A9" s="300" t="s">
        <v>93</v>
      </c>
      <c r="B9" s="19">
        <v>1191.1099999999999</v>
      </c>
      <c r="C9" s="20">
        <v>274</v>
      </c>
      <c r="D9" s="21">
        <v>0</v>
      </c>
      <c r="E9" s="21">
        <v>0</v>
      </c>
      <c r="F9" s="21">
        <v>63</v>
      </c>
      <c r="G9" s="21">
        <v>0</v>
      </c>
      <c r="H9" s="21">
        <v>211</v>
      </c>
      <c r="I9" s="21">
        <v>0</v>
      </c>
      <c r="J9" s="22">
        <v>151</v>
      </c>
      <c r="K9" s="21">
        <v>-123</v>
      </c>
      <c r="L9" s="23">
        <v>0.55109489051094895</v>
      </c>
    </row>
    <row r="10" spans="1:12" ht="24.75" x14ac:dyDescent="0.25">
      <c r="A10" s="300" t="s">
        <v>94</v>
      </c>
      <c r="B10" s="19">
        <v>432</v>
      </c>
      <c r="C10" s="20">
        <v>96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96</v>
      </c>
      <c r="J10" s="22">
        <v>29</v>
      </c>
      <c r="K10" s="21">
        <v>-67</v>
      </c>
      <c r="L10" s="23">
        <v>0.30208333333333331</v>
      </c>
    </row>
    <row r="11" spans="1:12" x14ac:dyDescent="0.25">
      <c r="A11" s="300" t="s">
        <v>74</v>
      </c>
      <c r="B11" s="19">
        <v>1159.06</v>
      </c>
      <c r="C11" s="20">
        <v>253</v>
      </c>
      <c r="D11" s="21">
        <v>253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2">
        <v>165</v>
      </c>
      <c r="K11" s="21">
        <v>-88</v>
      </c>
      <c r="L11" s="23">
        <v>0.65217391304347827</v>
      </c>
    </row>
    <row r="12" spans="1:12" x14ac:dyDescent="0.25">
      <c r="A12" s="299" t="s">
        <v>82</v>
      </c>
      <c r="B12" s="19">
        <v>1236.3399999999999</v>
      </c>
      <c r="C12" s="20">
        <v>261</v>
      </c>
      <c r="D12" s="21">
        <v>261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2">
        <v>199</v>
      </c>
      <c r="K12" s="21">
        <v>-62</v>
      </c>
      <c r="L12" s="23">
        <v>0.76245210727969348</v>
      </c>
    </row>
    <row r="13" spans="1:12" x14ac:dyDescent="0.25">
      <c r="A13" s="300" t="s">
        <v>51</v>
      </c>
      <c r="B13" s="19">
        <v>840</v>
      </c>
      <c r="C13" s="20">
        <v>210</v>
      </c>
      <c r="D13" s="21">
        <v>210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2">
        <v>222</v>
      </c>
      <c r="K13" s="21">
        <v>12</v>
      </c>
      <c r="L13" s="23">
        <v>1.0571428571428572</v>
      </c>
    </row>
    <row r="14" spans="1:12" x14ac:dyDescent="0.25">
      <c r="A14" s="300" t="s">
        <v>52</v>
      </c>
      <c r="B14" s="19">
        <v>427.94</v>
      </c>
      <c r="C14" s="20">
        <v>102</v>
      </c>
      <c r="D14" s="21">
        <v>102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2">
        <v>158</v>
      </c>
      <c r="K14" s="21">
        <v>56</v>
      </c>
      <c r="L14" s="23">
        <v>1.5490196078431373</v>
      </c>
    </row>
    <row r="15" spans="1:12" x14ac:dyDescent="0.25">
      <c r="A15" s="300" t="s">
        <v>55</v>
      </c>
      <c r="B15" s="19">
        <v>2400</v>
      </c>
      <c r="C15" s="20">
        <v>600</v>
      </c>
      <c r="D15" s="21">
        <v>600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610</v>
      </c>
      <c r="K15" s="21">
        <v>10</v>
      </c>
      <c r="L15" s="23">
        <v>1.0166666666666666</v>
      </c>
    </row>
    <row r="16" spans="1:12" x14ac:dyDescent="0.25">
      <c r="A16" s="300" t="s">
        <v>58</v>
      </c>
      <c r="B16" s="19">
        <v>2821.03</v>
      </c>
      <c r="C16" s="20">
        <v>655</v>
      </c>
      <c r="D16" s="21">
        <v>0</v>
      </c>
      <c r="E16" s="21">
        <v>0</v>
      </c>
      <c r="F16" s="21">
        <v>0</v>
      </c>
      <c r="G16" s="21">
        <v>625</v>
      </c>
      <c r="H16" s="21">
        <v>30</v>
      </c>
      <c r="I16" s="21">
        <v>0</v>
      </c>
      <c r="J16" s="22">
        <v>343</v>
      </c>
      <c r="K16" s="21">
        <v>-312</v>
      </c>
      <c r="L16" s="23">
        <v>0.52366412213740454</v>
      </c>
    </row>
    <row r="17" spans="1:12" x14ac:dyDescent="0.25">
      <c r="A17" s="300" t="s">
        <v>56</v>
      </c>
      <c r="B17" s="19">
        <v>2400</v>
      </c>
      <c r="C17" s="20">
        <v>600</v>
      </c>
      <c r="D17" s="21">
        <v>600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616</v>
      </c>
      <c r="K17" s="21">
        <v>16</v>
      </c>
      <c r="L17" s="23">
        <v>1.0266666666666666</v>
      </c>
    </row>
    <row r="18" spans="1:12" x14ac:dyDescent="0.25">
      <c r="A18" s="300" t="s">
        <v>57</v>
      </c>
      <c r="B18" s="19">
        <v>1645.15</v>
      </c>
      <c r="C18" s="20">
        <v>358</v>
      </c>
      <c r="D18" s="21">
        <v>259</v>
      </c>
      <c r="E18" s="21">
        <v>0</v>
      </c>
      <c r="F18" s="21">
        <v>0</v>
      </c>
      <c r="G18" s="21">
        <v>15</v>
      </c>
      <c r="H18" s="21">
        <v>0</v>
      </c>
      <c r="I18" s="21">
        <v>84</v>
      </c>
      <c r="J18" s="22">
        <v>479</v>
      </c>
      <c r="K18" s="21">
        <v>121</v>
      </c>
      <c r="L18" s="23">
        <v>1.3379888268156424</v>
      </c>
    </row>
    <row r="19" spans="1:12" x14ac:dyDescent="0.25">
      <c r="A19" s="300" t="s">
        <v>59</v>
      </c>
      <c r="B19" s="19">
        <v>294.94</v>
      </c>
      <c r="C19" s="20">
        <v>66</v>
      </c>
      <c r="D19" s="21">
        <v>66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2">
        <v>128</v>
      </c>
      <c r="K19" s="21">
        <v>62</v>
      </c>
      <c r="L19" s="23">
        <v>1.9393939393939394</v>
      </c>
    </row>
    <row r="20" spans="1:12" x14ac:dyDescent="0.25">
      <c r="A20" s="300" t="s">
        <v>95</v>
      </c>
      <c r="B20" s="19">
        <v>860.85</v>
      </c>
      <c r="C20" s="20">
        <v>138</v>
      </c>
      <c r="D20" s="21">
        <v>138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2">
        <v>202</v>
      </c>
      <c r="K20" s="21">
        <v>64</v>
      </c>
      <c r="L20" s="23">
        <v>1.463768115942029</v>
      </c>
    </row>
    <row r="21" spans="1:12" x14ac:dyDescent="0.25">
      <c r="A21" s="300" t="s">
        <v>65</v>
      </c>
      <c r="B21" s="19">
        <v>721.3</v>
      </c>
      <c r="C21" s="20">
        <v>162</v>
      </c>
      <c r="D21" s="21">
        <v>162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336</v>
      </c>
      <c r="K21" s="21">
        <v>174</v>
      </c>
      <c r="L21" s="23">
        <v>2.074074074074074</v>
      </c>
    </row>
    <row r="22" spans="1:12" x14ac:dyDescent="0.25">
      <c r="A22" s="300" t="s">
        <v>66</v>
      </c>
      <c r="B22" s="19">
        <v>188.3</v>
      </c>
      <c r="C22" s="20">
        <v>46</v>
      </c>
      <c r="D22" s="21">
        <v>16</v>
      </c>
      <c r="E22" s="21">
        <v>30</v>
      </c>
      <c r="F22" s="21">
        <v>0</v>
      </c>
      <c r="G22" s="21">
        <v>0</v>
      </c>
      <c r="H22" s="21">
        <v>0</v>
      </c>
      <c r="I22" s="21">
        <v>0</v>
      </c>
      <c r="J22" s="22">
        <v>28</v>
      </c>
      <c r="K22" s="21">
        <v>-18</v>
      </c>
      <c r="L22" s="23">
        <v>0.60869565217391308</v>
      </c>
    </row>
    <row r="23" spans="1:12" x14ac:dyDescent="0.25">
      <c r="A23" s="300" t="s">
        <v>67</v>
      </c>
      <c r="B23" s="19">
        <v>5589.83</v>
      </c>
      <c r="C23" s="20">
        <v>1222</v>
      </c>
      <c r="D23" s="21">
        <v>1222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2">
        <v>1382</v>
      </c>
      <c r="K23" s="21">
        <v>160</v>
      </c>
      <c r="L23" s="23">
        <v>1.1309328968903436</v>
      </c>
    </row>
    <row r="24" spans="1:12" x14ac:dyDescent="0.25">
      <c r="A24" s="300" t="s">
        <v>83</v>
      </c>
      <c r="B24" s="19">
        <v>849.23</v>
      </c>
      <c r="C24" s="20">
        <v>174</v>
      </c>
      <c r="D24" s="21">
        <v>48</v>
      </c>
      <c r="E24" s="21">
        <v>0</v>
      </c>
      <c r="F24" s="21">
        <v>0</v>
      </c>
      <c r="G24" s="21">
        <v>126</v>
      </c>
      <c r="H24" s="21">
        <v>0</v>
      </c>
      <c r="I24" s="21">
        <v>0</v>
      </c>
      <c r="J24" s="22">
        <v>137</v>
      </c>
      <c r="K24" s="21">
        <v>-37</v>
      </c>
      <c r="L24" s="23">
        <v>0.78735632183908044</v>
      </c>
    </row>
    <row r="25" spans="1:12" x14ac:dyDescent="0.25">
      <c r="A25" s="300" t="s">
        <v>68</v>
      </c>
      <c r="B25" s="19">
        <v>249.16</v>
      </c>
      <c r="C25" s="20">
        <v>56</v>
      </c>
      <c r="D25" s="21">
        <v>56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2">
        <v>120</v>
      </c>
      <c r="K25" s="21">
        <v>64</v>
      </c>
      <c r="L25" s="23">
        <v>2.1428571428571428</v>
      </c>
    </row>
    <row r="26" spans="1:12" x14ac:dyDescent="0.25">
      <c r="A26" s="300" t="s">
        <v>69</v>
      </c>
      <c r="B26" s="19">
        <v>2559.39</v>
      </c>
      <c r="C26" s="20">
        <v>554</v>
      </c>
      <c r="D26" s="21">
        <v>554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2">
        <v>702</v>
      </c>
      <c r="K26" s="21">
        <v>148</v>
      </c>
      <c r="L26" s="23">
        <v>1.2671480144404332</v>
      </c>
    </row>
    <row r="27" spans="1:12" x14ac:dyDescent="0.25">
      <c r="A27" s="300" t="s">
        <v>70</v>
      </c>
      <c r="B27" s="19">
        <v>1845</v>
      </c>
      <c r="C27" s="20">
        <v>431</v>
      </c>
      <c r="D27" s="21">
        <v>431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2">
        <v>432</v>
      </c>
      <c r="K27" s="21">
        <v>1</v>
      </c>
      <c r="L27" s="23">
        <v>1.0023201856148491</v>
      </c>
    </row>
    <row r="28" spans="1:12" x14ac:dyDescent="0.25">
      <c r="A28" s="300" t="s">
        <v>71</v>
      </c>
      <c r="B28" s="19">
        <v>1116</v>
      </c>
      <c r="C28" s="20">
        <v>273</v>
      </c>
      <c r="D28" s="21">
        <v>273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2">
        <v>354</v>
      </c>
      <c r="K28" s="21">
        <v>81</v>
      </c>
      <c r="L28" s="23">
        <v>1.2967032967032968</v>
      </c>
    </row>
    <row r="29" spans="1:12" x14ac:dyDescent="0.25">
      <c r="A29" s="300" t="s">
        <v>72</v>
      </c>
      <c r="B29" s="19">
        <v>201.98</v>
      </c>
      <c r="C29" s="20">
        <v>45</v>
      </c>
      <c r="D29" s="21">
        <v>42</v>
      </c>
      <c r="E29" s="21">
        <v>0</v>
      </c>
      <c r="F29" s="21">
        <v>0</v>
      </c>
      <c r="G29" s="21">
        <v>3</v>
      </c>
      <c r="H29" s="21">
        <v>0</v>
      </c>
      <c r="I29" s="21">
        <v>0</v>
      </c>
      <c r="J29" s="22">
        <v>50</v>
      </c>
      <c r="K29" s="21">
        <v>5</v>
      </c>
      <c r="L29" s="23">
        <v>1.1111111111111112</v>
      </c>
    </row>
    <row r="30" spans="1:12" x14ac:dyDescent="0.25">
      <c r="A30" s="299" t="s">
        <v>96</v>
      </c>
      <c r="B30" s="19">
        <v>1910</v>
      </c>
      <c r="C30" s="20">
        <v>480</v>
      </c>
      <c r="D30" s="21">
        <v>480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2">
        <v>528</v>
      </c>
      <c r="K30" s="21">
        <v>48</v>
      </c>
      <c r="L30" s="23">
        <v>1.1000000000000001</v>
      </c>
    </row>
    <row r="31" spans="1:12" x14ac:dyDescent="0.25">
      <c r="A31" s="300" t="s">
        <v>97</v>
      </c>
      <c r="B31" s="19">
        <v>2088.5100000000002</v>
      </c>
      <c r="C31" s="20">
        <v>446</v>
      </c>
      <c r="D31" s="21">
        <v>446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2">
        <v>550</v>
      </c>
      <c r="K31" s="21">
        <v>104</v>
      </c>
      <c r="L31" s="23">
        <v>1.2331838565022422</v>
      </c>
    </row>
    <row r="32" spans="1:12" x14ac:dyDescent="0.25">
      <c r="A32" s="300" t="s">
        <v>77</v>
      </c>
      <c r="B32" s="19">
        <v>2400</v>
      </c>
      <c r="C32" s="20">
        <v>600</v>
      </c>
      <c r="D32" s="21">
        <v>600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2">
        <v>598</v>
      </c>
      <c r="K32" s="21">
        <v>-2</v>
      </c>
      <c r="L32" s="23">
        <v>0.9966666666666667</v>
      </c>
    </row>
    <row r="33" spans="1:12" x14ac:dyDescent="0.25">
      <c r="A33" s="300" t="s">
        <v>84</v>
      </c>
      <c r="B33" s="19">
        <v>234.86</v>
      </c>
      <c r="C33" s="20">
        <v>53</v>
      </c>
      <c r="D33" s="21">
        <v>53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2">
        <v>129</v>
      </c>
      <c r="K33" s="21">
        <v>76</v>
      </c>
      <c r="L33" s="23">
        <v>2.4339622641509435</v>
      </c>
    </row>
    <row r="34" spans="1:12" x14ac:dyDescent="0.25">
      <c r="A34" s="300" t="s">
        <v>79</v>
      </c>
      <c r="B34" s="19">
        <v>545</v>
      </c>
      <c r="C34" s="20">
        <v>127</v>
      </c>
      <c r="D34" s="21">
        <v>127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2">
        <v>207</v>
      </c>
      <c r="K34" s="21">
        <v>80</v>
      </c>
      <c r="L34" s="23">
        <v>1.6299212598425197</v>
      </c>
    </row>
    <row r="35" spans="1:12" x14ac:dyDescent="0.25">
      <c r="A35" s="300" t="s">
        <v>80</v>
      </c>
      <c r="B35" s="19">
        <v>1920</v>
      </c>
      <c r="C35" s="20">
        <v>480</v>
      </c>
      <c r="D35" s="21">
        <v>480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2">
        <v>499</v>
      </c>
      <c r="K35" s="21">
        <v>19</v>
      </c>
      <c r="L35" s="23">
        <v>1.0395833333333333</v>
      </c>
    </row>
    <row r="36" spans="1:12" x14ac:dyDescent="0.25">
      <c r="A36" s="300" t="s">
        <v>81</v>
      </c>
      <c r="B36" s="19">
        <v>361.9</v>
      </c>
      <c r="C36" s="20">
        <v>82</v>
      </c>
      <c r="D36" s="21">
        <v>82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2">
        <v>138</v>
      </c>
      <c r="K36" s="21">
        <v>56</v>
      </c>
      <c r="L36" s="23">
        <v>1.6829268292682926</v>
      </c>
    </row>
    <row r="37" spans="1:12" x14ac:dyDescent="0.25">
      <c r="A37" s="292" t="s">
        <v>45</v>
      </c>
      <c r="B37" s="301">
        <v>43520.450000000004</v>
      </c>
      <c r="C37" s="302">
        <v>9935</v>
      </c>
      <c r="D37" s="302">
        <v>7632</v>
      </c>
      <c r="E37" s="302">
        <v>30</v>
      </c>
      <c r="F37" s="302">
        <v>295</v>
      </c>
      <c r="G37" s="302">
        <v>769</v>
      </c>
      <c r="H37" s="302">
        <v>1029</v>
      </c>
      <c r="I37" s="302">
        <v>180</v>
      </c>
      <c r="J37" s="302">
        <v>10330</v>
      </c>
      <c r="K37" s="121"/>
      <c r="L37" s="122"/>
    </row>
  </sheetData>
  <pageMargins left="0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2.75" x14ac:dyDescent="0.2"/>
  <cols>
    <col min="1" max="1" width="37.28515625" style="55" customWidth="1"/>
    <col min="2" max="2" width="8.5703125" style="55" bestFit="1" customWidth="1"/>
    <col min="3" max="3" width="14.42578125" style="55" customWidth="1"/>
    <col min="4" max="4" width="12.140625" style="55" customWidth="1"/>
    <col min="5" max="5" width="10.140625" style="55" customWidth="1"/>
    <col min="6" max="6" width="12" style="55" customWidth="1"/>
    <col min="7" max="7" width="12.85546875" style="55" customWidth="1"/>
    <col min="8" max="8" width="14.7109375" style="55" customWidth="1"/>
    <col min="9" max="9" width="12.42578125" style="55" bestFit="1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112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210" t="s">
        <v>1</v>
      </c>
      <c r="B2" s="211" t="s">
        <v>2</v>
      </c>
      <c r="C2" s="212" t="s">
        <v>3</v>
      </c>
      <c r="D2" s="213" t="s">
        <v>4</v>
      </c>
      <c r="E2" s="214" t="s">
        <v>5</v>
      </c>
      <c r="F2" s="213" t="s">
        <v>6</v>
      </c>
      <c r="G2" s="213" t="s">
        <v>7</v>
      </c>
      <c r="H2" s="212" t="s">
        <v>8</v>
      </c>
      <c r="I2" s="215" t="s">
        <v>9</v>
      </c>
      <c r="J2" s="216" t="s">
        <v>10</v>
      </c>
      <c r="K2" s="217"/>
    </row>
    <row r="3" spans="1:11" ht="13.5" thickBot="1" x14ac:dyDescent="0.25">
      <c r="A3" s="218"/>
      <c r="B3" s="219"/>
      <c r="C3" s="220"/>
      <c r="D3" s="221"/>
      <c r="E3" s="222"/>
      <c r="F3" s="221"/>
      <c r="G3" s="221"/>
      <c r="H3" s="220"/>
      <c r="I3" s="223"/>
      <c r="J3" s="224" t="s">
        <v>11</v>
      </c>
      <c r="K3" s="225" t="s">
        <v>12</v>
      </c>
    </row>
    <row r="4" spans="1:11" ht="13.5" thickBot="1" x14ac:dyDescent="0.25">
      <c r="A4" s="195" t="s">
        <v>13</v>
      </c>
      <c r="B4" s="229">
        <v>988.19999999999914</v>
      </c>
      <c r="C4" s="230">
        <f>SUM(D4:H4)</f>
        <v>178</v>
      </c>
      <c r="D4" s="230">
        <v>0</v>
      </c>
      <c r="E4" s="230">
        <v>0</v>
      </c>
      <c r="F4" s="230">
        <v>0</v>
      </c>
      <c r="G4" s="230">
        <v>178</v>
      </c>
      <c r="H4" s="231">
        <v>0</v>
      </c>
      <c r="I4" s="179">
        <f>'[1]16η ΜΗΝΟΣ'!B3</f>
        <v>144</v>
      </c>
      <c r="J4" s="180">
        <f>I4-C4</f>
        <v>-34</v>
      </c>
      <c r="K4" s="181">
        <f>I4/C4</f>
        <v>0.8089887640449438</v>
      </c>
    </row>
    <row r="5" spans="1:11" ht="13.5" thickBot="1" x14ac:dyDescent="0.25">
      <c r="A5" s="196" t="s">
        <v>14</v>
      </c>
      <c r="B5" s="232">
        <v>840</v>
      </c>
      <c r="C5" s="230">
        <f t="shared" ref="C5:C37" si="0">SUM(D5:H5)</f>
        <v>210</v>
      </c>
      <c r="D5" s="233">
        <v>210</v>
      </c>
      <c r="E5" s="233">
        <v>0</v>
      </c>
      <c r="F5" s="233">
        <v>0</v>
      </c>
      <c r="G5" s="233">
        <v>0</v>
      </c>
      <c r="H5" s="234">
        <v>0</v>
      </c>
      <c r="I5" s="179">
        <f>'[1]16η ΜΗΝΟΣ'!B27</f>
        <v>191</v>
      </c>
      <c r="J5" s="180">
        <f t="shared" ref="J5:J37" si="1">I5-C5</f>
        <v>-19</v>
      </c>
      <c r="K5" s="181">
        <f t="shared" ref="K5:K37" si="2">I5/C5</f>
        <v>0.90952380952380951</v>
      </c>
    </row>
    <row r="6" spans="1:11" ht="13.5" thickBot="1" x14ac:dyDescent="0.25">
      <c r="A6" s="196" t="s">
        <v>15</v>
      </c>
      <c r="B6" s="232">
        <v>427.94</v>
      </c>
      <c r="C6" s="230">
        <f t="shared" si="0"/>
        <v>102</v>
      </c>
      <c r="D6" s="233">
        <v>102</v>
      </c>
      <c r="E6" s="233">
        <v>0</v>
      </c>
      <c r="F6" s="233">
        <v>0</v>
      </c>
      <c r="G6" s="233">
        <v>0</v>
      </c>
      <c r="H6" s="234">
        <v>0</v>
      </c>
      <c r="I6" s="179">
        <f>'[1]16η ΜΗΝΟΣ'!B13</f>
        <v>146</v>
      </c>
      <c r="J6" s="180">
        <f t="shared" si="1"/>
        <v>44</v>
      </c>
      <c r="K6" s="181">
        <f t="shared" si="2"/>
        <v>1.4313725490196079</v>
      </c>
    </row>
    <row r="7" spans="1:11" ht="13.5" thickBot="1" x14ac:dyDescent="0.25">
      <c r="A7" s="196" t="s">
        <v>16</v>
      </c>
      <c r="B7" s="232">
        <v>1073.7699999999995</v>
      </c>
      <c r="C7" s="230">
        <f t="shared" si="0"/>
        <v>217</v>
      </c>
      <c r="D7" s="233">
        <v>39</v>
      </c>
      <c r="E7" s="233">
        <v>178</v>
      </c>
      <c r="F7" s="233">
        <v>0</v>
      </c>
      <c r="G7" s="233">
        <v>0</v>
      </c>
      <c r="H7" s="234">
        <v>0</v>
      </c>
      <c r="I7" s="179">
        <f>'[1]16η ΜΗΝΟΣ'!B7</f>
        <v>244</v>
      </c>
      <c r="J7" s="180">
        <f t="shared" si="1"/>
        <v>27</v>
      </c>
      <c r="K7" s="181">
        <f t="shared" si="2"/>
        <v>1.1244239631336406</v>
      </c>
    </row>
    <row r="8" spans="1:11" ht="13.5" thickBot="1" x14ac:dyDescent="0.25">
      <c r="A8" s="196" t="s">
        <v>17</v>
      </c>
      <c r="B8" s="232">
        <v>232.8</v>
      </c>
      <c r="C8" s="230">
        <f t="shared" si="0"/>
        <v>54</v>
      </c>
      <c r="D8" s="233">
        <v>0</v>
      </c>
      <c r="E8" s="233">
        <v>54</v>
      </c>
      <c r="F8" s="233">
        <v>0</v>
      </c>
      <c r="G8" s="233">
        <v>0</v>
      </c>
      <c r="H8" s="234">
        <v>0</v>
      </c>
      <c r="I8" s="179">
        <f>'[1]16η ΜΗΝΟΣ'!B8</f>
        <v>112</v>
      </c>
      <c r="J8" s="180">
        <f t="shared" si="1"/>
        <v>58</v>
      </c>
      <c r="K8" s="181">
        <f t="shared" si="2"/>
        <v>2.074074074074074</v>
      </c>
    </row>
    <row r="9" spans="1:11" ht="13.5" thickBot="1" x14ac:dyDescent="0.25">
      <c r="A9" s="196" t="s">
        <v>18</v>
      </c>
      <c r="B9" s="232">
        <v>2400</v>
      </c>
      <c r="C9" s="230">
        <f t="shared" si="0"/>
        <v>600</v>
      </c>
      <c r="D9" s="233">
        <v>600</v>
      </c>
      <c r="E9" s="233">
        <v>0</v>
      </c>
      <c r="F9" s="233">
        <v>0</v>
      </c>
      <c r="G9" s="233">
        <v>0</v>
      </c>
      <c r="H9" s="234">
        <v>0</v>
      </c>
      <c r="I9" s="179">
        <f>'[1]16η ΜΗΝΟΣ'!B28</f>
        <v>569</v>
      </c>
      <c r="J9" s="180">
        <f t="shared" si="1"/>
        <v>-31</v>
      </c>
      <c r="K9" s="181">
        <f t="shared" si="2"/>
        <v>0.94833333333333336</v>
      </c>
    </row>
    <row r="10" spans="1:11" ht="13.5" thickBot="1" x14ac:dyDescent="0.25">
      <c r="A10" s="196" t="s">
        <v>19</v>
      </c>
      <c r="B10" s="232">
        <v>2400</v>
      </c>
      <c r="C10" s="230">
        <f t="shared" si="0"/>
        <v>600</v>
      </c>
      <c r="D10" s="233">
        <v>600</v>
      </c>
      <c r="E10" s="233">
        <v>0</v>
      </c>
      <c r="F10" s="233">
        <v>0</v>
      </c>
      <c r="G10" s="233">
        <v>0</v>
      </c>
      <c r="H10" s="234">
        <v>0</v>
      </c>
      <c r="I10" s="179">
        <f>'[1]16η ΜΗΝΟΣ'!B29</f>
        <v>553</v>
      </c>
      <c r="J10" s="180">
        <f t="shared" si="1"/>
        <v>-47</v>
      </c>
      <c r="K10" s="181">
        <f t="shared" si="2"/>
        <v>0.92166666666666663</v>
      </c>
    </row>
    <row r="11" spans="1:11" ht="13.5" thickBot="1" x14ac:dyDescent="0.25">
      <c r="A11" s="196" t="s">
        <v>20</v>
      </c>
      <c r="B11" s="232">
        <v>1645.1499999999987</v>
      </c>
      <c r="C11" s="230">
        <f t="shared" si="0"/>
        <v>358</v>
      </c>
      <c r="D11" s="233">
        <v>259</v>
      </c>
      <c r="E11" s="233">
        <v>0</v>
      </c>
      <c r="F11" s="233">
        <v>15</v>
      </c>
      <c r="G11" s="233">
        <v>0</v>
      </c>
      <c r="H11" s="234">
        <v>84</v>
      </c>
      <c r="I11" s="179">
        <f>'[1]16η ΜΗΝΟΣ'!B14</f>
        <v>563</v>
      </c>
      <c r="J11" s="180">
        <f t="shared" si="1"/>
        <v>205</v>
      </c>
      <c r="K11" s="181">
        <f t="shared" si="2"/>
        <v>1.5726256983240223</v>
      </c>
    </row>
    <row r="12" spans="1:11" ht="13.5" thickBot="1" x14ac:dyDescent="0.25">
      <c r="A12" s="196" t="s">
        <v>21</v>
      </c>
      <c r="B12" s="232">
        <v>2821.03</v>
      </c>
      <c r="C12" s="230">
        <f t="shared" si="0"/>
        <v>655</v>
      </c>
      <c r="D12" s="233">
        <v>0</v>
      </c>
      <c r="E12" s="233">
        <v>0</v>
      </c>
      <c r="F12" s="233">
        <v>625</v>
      </c>
      <c r="G12" s="233">
        <v>30</v>
      </c>
      <c r="H12" s="234">
        <v>0</v>
      </c>
      <c r="I12" s="179">
        <f>'[1]16η ΜΗΝΟΣ'!B30</f>
        <v>365</v>
      </c>
      <c r="J12" s="180">
        <f t="shared" si="1"/>
        <v>-290</v>
      </c>
      <c r="K12" s="181">
        <f t="shared" si="2"/>
        <v>0.5572519083969466</v>
      </c>
    </row>
    <row r="13" spans="1:11" ht="13.5" thickBot="1" x14ac:dyDescent="0.25">
      <c r="A13" s="196" t="s">
        <v>22</v>
      </c>
      <c r="B13" s="232">
        <v>294.94</v>
      </c>
      <c r="C13" s="230">
        <f t="shared" si="0"/>
        <v>66</v>
      </c>
      <c r="D13" s="233">
        <v>66</v>
      </c>
      <c r="E13" s="233">
        <v>0</v>
      </c>
      <c r="F13" s="233">
        <v>0</v>
      </c>
      <c r="G13" s="233">
        <v>0</v>
      </c>
      <c r="H13" s="234">
        <v>0</v>
      </c>
      <c r="I13" s="179">
        <f>'[1]16η ΜΗΝΟΣ'!B15</f>
        <v>112</v>
      </c>
      <c r="J13" s="180">
        <f t="shared" si="1"/>
        <v>46</v>
      </c>
      <c r="K13" s="181">
        <f t="shared" si="2"/>
        <v>1.696969696969697</v>
      </c>
    </row>
    <row r="14" spans="1:11" ht="13.5" thickBot="1" x14ac:dyDescent="0.25">
      <c r="A14" s="196" t="s">
        <v>0</v>
      </c>
      <c r="B14" s="232">
        <v>144.1</v>
      </c>
      <c r="C14" s="230">
        <f t="shared" si="0"/>
        <v>32</v>
      </c>
      <c r="D14" s="233">
        <v>32</v>
      </c>
      <c r="E14" s="233">
        <v>0</v>
      </c>
      <c r="F14" s="233">
        <v>0</v>
      </c>
      <c r="G14" s="233">
        <v>0</v>
      </c>
      <c r="H14" s="234">
        <v>0</v>
      </c>
      <c r="I14" s="179">
        <f>'[1]16η ΜΗΝΟΣ'!B6</f>
        <v>42</v>
      </c>
      <c r="J14" s="180">
        <f t="shared" si="1"/>
        <v>10</v>
      </c>
      <c r="K14" s="181">
        <f t="shared" si="2"/>
        <v>1.3125</v>
      </c>
    </row>
    <row r="15" spans="1:11" ht="13.5" thickBot="1" x14ac:dyDescent="0.25">
      <c r="A15" s="196" t="s">
        <v>23</v>
      </c>
      <c r="B15" s="232">
        <v>1191.1100000000004</v>
      </c>
      <c r="C15" s="230">
        <f t="shared" si="0"/>
        <v>274</v>
      </c>
      <c r="D15" s="233">
        <v>0</v>
      </c>
      <c r="E15" s="233">
        <v>63</v>
      </c>
      <c r="F15" s="233">
        <v>0</v>
      </c>
      <c r="G15" s="233">
        <v>211</v>
      </c>
      <c r="H15" s="234">
        <v>0</v>
      </c>
      <c r="I15" s="179">
        <f>'[1]16η ΜΗΝΟΣ'!B9</f>
        <v>159</v>
      </c>
      <c r="J15" s="180">
        <f t="shared" si="1"/>
        <v>-115</v>
      </c>
      <c r="K15" s="181">
        <f t="shared" si="2"/>
        <v>0.58029197080291972</v>
      </c>
    </row>
    <row r="16" spans="1:11" ht="13.5" thickBot="1" x14ac:dyDescent="0.25">
      <c r="A16" s="196" t="s">
        <v>24</v>
      </c>
      <c r="B16" s="232">
        <v>1280.4500000000003</v>
      </c>
      <c r="C16" s="230">
        <f t="shared" si="0"/>
        <v>308</v>
      </c>
      <c r="D16" s="233">
        <v>0</v>
      </c>
      <c r="E16" s="233">
        <v>0</v>
      </c>
      <c r="F16" s="233">
        <v>0</v>
      </c>
      <c r="G16" s="233">
        <v>308</v>
      </c>
      <c r="H16" s="234">
        <v>0</v>
      </c>
      <c r="I16" s="179">
        <f>'[1]16η ΜΗΝΟΣ'!B4</f>
        <v>248</v>
      </c>
      <c r="J16" s="180">
        <f t="shared" si="1"/>
        <v>-60</v>
      </c>
      <c r="K16" s="181">
        <f t="shared" si="2"/>
        <v>0.80519480519480524</v>
      </c>
    </row>
    <row r="17" spans="1:11" ht="13.5" thickBot="1" x14ac:dyDescent="0.25">
      <c r="A17" s="196" t="s">
        <v>25</v>
      </c>
      <c r="B17" s="232">
        <v>432</v>
      </c>
      <c r="C17" s="230">
        <f t="shared" si="0"/>
        <v>96</v>
      </c>
      <c r="D17" s="233">
        <v>0</v>
      </c>
      <c r="E17" s="233">
        <v>0</v>
      </c>
      <c r="F17" s="233">
        <v>0</v>
      </c>
      <c r="G17" s="233">
        <v>0</v>
      </c>
      <c r="H17" s="234">
        <v>96</v>
      </c>
      <c r="I17" s="179">
        <f>'[1]16η ΜΗΝΟΣ'!B10</f>
        <v>39</v>
      </c>
      <c r="J17" s="180">
        <f t="shared" si="1"/>
        <v>-57</v>
      </c>
      <c r="K17" s="181">
        <f t="shared" si="2"/>
        <v>0.40625</v>
      </c>
    </row>
    <row r="18" spans="1:11" ht="13.5" thickBot="1" x14ac:dyDescent="0.25">
      <c r="A18" s="196" t="s">
        <v>26</v>
      </c>
      <c r="B18" s="232">
        <v>860.85300000000052</v>
      </c>
      <c r="C18" s="230">
        <f t="shared" si="0"/>
        <v>138</v>
      </c>
      <c r="D18" s="233">
        <v>138</v>
      </c>
      <c r="E18" s="233">
        <v>0</v>
      </c>
      <c r="F18" s="233">
        <v>0</v>
      </c>
      <c r="G18" s="233">
        <v>0</v>
      </c>
      <c r="H18" s="234">
        <v>0</v>
      </c>
      <c r="I18" s="179">
        <f>'[1]16η ΜΗΝΟΣ'!B31</f>
        <v>215</v>
      </c>
      <c r="J18" s="180">
        <f t="shared" si="1"/>
        <v>77</v>
      </c>
      <c r="K18" s="181">
        <f t="shared" si="2"/>
        <v>1.5579710144927537</v>
      </c>
    </row>
    <row r="19" spans="1:11" ht="13.5" thickBot="1" x14ac:dyDescent="0.25">
      <c r="A19" s="196" t="s">
        <v>27</v>
      </c>
      <c r="B19" s="232">
        <v>721.3000000000003</v>
      </c>
      <c r="C19" s="230">
        <f t="shared" si="0"/>
        <v>162</v>
      </c>
      <c r="D19" s="233">
        <v>162</v>
      </c>
      <c r="E19" s="233">
        <v>0</v>
      </c>
      <c r="F19" s="233">
        <v>0</v>
      </c>
      <c r="G19" s="233">
        <v>0</v>
      </c>
      <c r="H19" s="234">
        <v>0</v>
      </c>
      <c r="I19" s="179">
        <f>'[1]16η ΜΗΝΟΣ'!B16</f>
        <v>350</v>
      </c>
      <c r="J19" s="180">
        <f t="shared" si="1"/>
        <v>188</v>
      </c>
      <c r="K19" s="181">
        <f t="shared" si="2"/>
        <v>2.1604938271604937</v>
      </c>
    </row>
    <row r="20" spans="1:11" ht="13.5" thickBot="1" x14ac:dyDescent="0.25">
      <c r="A20" s="198" t="s">
        <v>28</v>
      </c>
      <c r="B20" s="235">
        <v>188.3</v>
      </c>
      <c r="C20" s="236">
        <f t="shared" si="0"/>
        <v>46</v>
      </c>
      <c r="D20" s="237">
        <v>16</v>
      </c>
      <c r="E20" s="237">
        <v>30</v>
      </c>
      <c r="F20" s="237">
        <v>0</v>
      </c>
      <c r="G20" s="237">
        <v>0</v>
      </c>
      <c r="H20" s="238">
        <v>0</v>
      </c>
      <c r="I20" s="201">
        <f>'[1]16η ΜΗΝΟΣ'!B17</f>
        <v>24</v>
      </c>
      <c r="J20" s="180">
        <f t="shared" si="1"/>
        <v>-22</v>
      </c>
      <c r="K20" s="181">
        <f t="shared" si="2"/>
        <v>0.52173913043478259</v>
      </c>
    </row>
    <row r="21" spans="1:11" s="204" customFormat="1" ht="13.5" thickBot="1" x14ac:dyDescent="0.25">
      <c r="A21" s="198" t="s">
        <v>46</v>
      </c>
      <c r="B21" s="235">
        <v>5589.83</v>
      </c>
      <c r="C21" s="236">
        <f t="shared" si="0"/>
        <v>1222</v>
      </c>
      <c r="D21" s="237">
        <v>1222</v>
      </c>
      <c r="E21" s="237">
        <v>0</v>
      </c>
      <c r="F21" s="237">
        <v>0</v>
      </c>
      <c r="G21" s="237">
        <v>0</v>
      </c>
      <c r="H21" s="238">
        <v>0</v>
      </c>
      <c r="I21" s="201">
        <f>'[1]16η ΜΗΝΟΣ'!B18</f>
        <v>1667</v>
      </c>
      <c r="J21" s="202">
        <f t="shared" si="1"/>
        <v>445</v>
      </c>
      <c r="K21" s="203">
        <f t="shared" si="2"/>
        <v>1.3641571194762685</v>
      </c>
    </row>
    <row r="22" spans="1:11" s="185" customFormat="1" ht="13.5" thickBot="1" x14ac:dyDescent="0.25">
      <c r="A22" s="198" t="s">
        <v>47</v>
      </c>
      <c r="B22" s="235">
        <v>849.23</v>
      </c>
      <c r="C22" s="236">
        <f t="shared" si="0"/>
        <v>174</v>
      </c>
      <c r="D22" s="237">
        <v>48</v>
      </c>
      <c r="E22" s="237">
        <v>0</v>
      </c>
      <c r="F22" s="237">
        <v>126</v>
      </c>
      <c r="G22" s="237">
        <v>0</v>
      </c>
      <c r="H22" s="238">
        <v>0</v>
      </c>
      <c r="I22" s="201">
        <f>'[1]16η ΜΗΝΟΣ'!B19</f>
        <v>168</v>
      </c>
      <c r="J22" s="202">
        <f t="shared" si="1"/>
        <v>-6</v>
      </c>
      <c r="K22" s="203">
        <f t="shared" si="2"/>
        <v>0.96551724137931039</v>
      </c>
    </row>
    <row r="23" spans="1:11" ht="13.5" thickBot="1" x14ac:dyDescent="0.25">
      <c r="A23" s="196" t="s">
        <v>30</v>
      </c>
      <c r="B23" s="232">
        <v>249.16</v>
      </c>
      <c r="C23" s="230">
        <f t="shared" si="0"/>
        <v>56</v>
      </c>
      <c r="D23" s="233">
        <v>56</v>
      </c>
      <c r="E23" s="233">
        <v>0</v>
      </c>
      <c r="F23" s="233">
        <v>0</v>
      </c>
      <c r="G23" s="233">
        <v>0</v>
      </c>
      <c r="H23" s="234">
        <v>0</v>
      </c>
      <c r="I23" s="179">
        <f>'[1]16η ΜΗΝΟΣ'!B20</f>
        <v>111</v>
      </c>
      <c r="J23" s="202">
        <f t="shared" si="1"/>
        <v>55</v>
      </c>
      <c r="K23" s="203">
        <f t="shared" si="2"/>
        <v>1.9821428571428572</v>
      </c>
    </row>
    <row r="24" spans="1:11" ht="13.5" thickBot="1" x14ac:dyDescent="0.25">
      <c r="A24" s="196" t="s">
        <v>31</v>
      </c>
      <c r="B24" s="232">
        <v>2559.39</v>
      </c>
      <c r="C24" s="230">
        <f t="shared" si="0"/>
        <v>554</v>
      </c>
      <c r="D24" s="233">
        <v>554</v>
      </c>
      <c r="E24" s="233">
        <v>0</v>
      </c>
      <c r="F24" s="233">
        <v>0</v>
      </c>
      <c r="G24" s="233">
        <v>0</v>
      </c>
      <c r="H24" s="234">
        <v>0</v>
      </c>
      <c r="I24" s="179">
        <f>'[1]16η ΜΗΝΟΣ'!B21</f>
        <v>659</v>
      </c>
      <c r="J24" s="180">
        <f t="shared" si="1"/>
        <v>105</v>
      </c>
      <c r="K24" s="181">
        <f t="shared" si="2"/>
        <v>1.1895306859205776</v>
      </c>
    </row>
    <row r="25" spans="1:11" ht="13.5" thickBot="1" x14ac:dyDescent="0.25">
      <c r="A25" s="196" t="s">
        <v>32</v>
      </c>
      <c r="B25" s="232">
        <v>1845</v>
      </c>
      <c r="C25" s="230">
        <f t="shared" si="0"/>
        <v>431</v>
      </c>
      <c r="D25" s="233">
        <v>431</v>
      </c>
      <c r="E25" s="233">
        <v>0</v>
      </c>
      <c r="F25" s="233">
        <v>0</v>
      </c>
      <c r="G25" s="233">
        <v>0</v>
      </c>
      <c r="H25" s="234">
        <v>0</v>
      </c>
      <c r="I25" s="179">
        <f>'[1]16η ΜΗΝΟΣ'!B32</f>
        <v>403</v>
      </c>
      <c r="J25" s="180">
        <f t="shared" si="1"/>
        <v>-28</v>
      </c>
      <c r="K25" s="181">
        <f t="shared" si="2"/>
        <v>0.93503480278422269</v>
      </c>
    </row>
    <row r="26" spans="1:11" ht="13.5" thickBot="1" x14ac:dyDescent="0.25">
      <c r="A26" s="196" t="s">
        <v>33</v>
      </c>
      <c r="B26" s="232">
        <v>1116</v>
      </c>
      <c r="C26" s="230">
        <f t="shared" si="0"/>
        <v>273</v>
      </c>
      <c r="D26" s="233">
        <v>273</v>
      </c>
      <c r="E26" s="233">
        <v>0</v>
      </c>
      <c r="F26" s="233">
        <v>0</v>
      </c>
      <c r="G26" s="233">
        <v>0</v>
      </c>
      <c r="H26" s="234">
        <v>0</v>
      </c>
      <c r="I26" s="179">
        <f>'[1]16η ΜΗΝΟΣ'!B22</f>
        <v>357</v>
      </c>
      <c r="J26" s="180">
        <f t="shared" si="1"/>
        <v>84</v>
      </c>
      <c r="K26" s="181">
        <f t="shared" si="2"/>
        <v>1.3076923076923077</v>
      </c>
    </row>
    <row r="27" spans="1:11" ht="13.5" thickBot="1" x14ac:dyDescent="0.25">
      <c r="A27" s="196" t="s">
        <v>34</v>
      </c>
      <c r="B27" s="232">
        <v>201.97999999999996</v>
      </c>
      <c r="C27" s="230">
        <f t="shared" si="0"/>
        <v>45</v>
      </c>
      <c r="D27" s="233">
        <v>42</v>
      </c>
      <c r="E27" s="233">
        <v>0</v>
      </c>
      <c r="F27" s="233">
        <v>3</v>
      </c>
      <c r="G27" s="233">
        <v>0</v>
      </c>
      <c r="H27" s="234">
        <v>0</v>
      </c>
      <c r="I27" s="179">
        <f>'[1]16η ΜΗΝΟΣ'!B23</f>
        <v>60</v>
      </c>
      <c r="J27" s="180">
        <f t="shared" si="1"/>
        <v>15</v>
      </c>
      <c r="K27" s="181">
        <f t="shared" si="2"/>
        <v>1.3333333333333333</v>
      </c>
    </row>
    <row r="28" spans="1:11" ht="13.5" thickBot="1" x14ac:dyDescent="0.25">
      <c r="A28" s="196" t="s">
        <v>35</v>
      </c>
      <c r="B28" s="232">
        <v>1910</v>
      </c>
      <c r="C28" s="230">
        <f t="shared" si="0"/>
        <v>480</v>
      </c>
      <c r="D28" s="237">
        <v>480</v>
      </c>
      <c r="E28" s="233">
        <v>0</v>
      </c>
      <c r="F28" s="233">
        <v>0</v>
      </c>
      <c r="G28" s="233">
        <v>0</v>
      </c>
      <c r="H28" s="234">
        <v>0</v>
      </c>
      <c r="I28" s="179">
        <f>'[1]16η ΜΗΝΟΣ'!B33</f>
        <v>509</v>
      </c>
      <c r="J28" s="180">
        <f t="shared" si="1"/>
        <v>29</v>
      </c>
      <c r="K28" s="181">
        <f t="shared" si="2"/>
        <v>1.0604166666666666</v>
      </c>
    </row>
    <row r="29" spans="1:11" ht="13.5" thickBot="1" x14ac:dyDescent="0.25">
      <c r="A29" s="196" t="s">
        <v>36</v>
      </c>
      <c r="B29" s="232">
        <v>1159.0600000000004</v>
      </c>
      <c r="C29" s="230">
        <f t="shared" si="0"/>
        <v>253</v>
      </c>
      <c r="D29" s="233">
        <v>253</v>
      </c>
      <c r="E29" s="233">
        <v>0</v>
      </c>
      <c r="F29" s="233">
        <v>0</v>
      </c>
      <c r="G29" s="233">
        <v>0</v>
      </c>
      <c r="H29" s="234">
        <v>0</v>
      </c>
      <c r="I29" s="179">
        <f>'[1]16η ΜΗΝΟΣ'!B11</f>
        <v>200</v>
      </c>
      <c r="J29" s="180">
        <f t="shared" si="1"/>
        <v>-53</v>
      </c>
      <c r="K29" s="181">
        <f t="shared" si="2"/>
        <v>0.79051383399209485</v>
      </c>
    </row>
    <row r="30" spans="1:11" ht="13.5" thickBot="1" x14ac:dyDescent="0.25">
      <c r="A30" s="196" t="s">
        <v>37</v>
      </c>
      <c r="B30" s="232">
        <v>2088.5100000000002</v>
      </c>
      <c r="C30" s="230">
        <f t="shared" si="0"/>
        <v>446</v>
      </c>
      <c r="D30" s="233">
        <v>446</v>
      </c>
      <c r="E30" s="233">
        <v>0</v>
      </c>
      <c r="F30" s="233">
        <v>0</v>
      </c>
      <c r="G30" s="233">
        <v>0</v>
      </c>
      <c r="H30" s="234">
        <v>0</v>
      </c>
      <c r="I30" s="179">
        <f>'[1]16η ΜΗΝΟΣ'!B34</f>
        <v>533</v>
      </c>
      <c r="J30" s="180">
        <f t="shared" si="1"/>
        <v>87</v>
      </c>
      <c r="K30" s="181">
        <f t="shared" si="2"/>
        <v>1.195067264573991</v>
      </c>
    </row>
    <row r="31" spans="1:11" ht="13.5" thickBot="1" x14ac:dyDescent="0.25">
      <c r="A31" s="196" t="s">
        <v>38</v>
      </c>
      <c r="B31" s="232">
        <v>1312.2500000000002</v>
      </c>
      <c r="C31" s="230">
        <f t="shared" si="0"/>
        <v>302</v>
      </c>
      <c r="D31" s="233">
        <v>0</v>
      </c>
      <c r="E31" s="233">
        <v>0</v>
      </c>
      <c r="F31" s="233">
        <v>0</v>
      </c>
      <c r="G31" s="233">
        <v>302</v>
      </c>
      <c r="H31" s="234">
        <v>0</v>
      </c>
      <c r="I31" s="179">
        <f>'[1]16η ΜΗΝΟΣ'!B5</f>
        <v>219</v>
      </c>
      <c r="J31" s="180">
        <f t="shared" si="1"/>
        <v>-83</v>
      </c>
      <c r="K31" s="181">
        <f t="shared" si="2"/>
        <v>0.72516556291390732</v>
      </c>
    </row>
    <row r="32" spans="1:11" ht="13.5" thickBot="1" x14ac:dyDescent="0.25">
      <c r="A32" s="196" t="s">
        <v>39</v>
      </c>
      <c r="B32" s="232">
        <v>2400</v>
      </c>
      <c r="C32" s="230">
        <f t="shared" si="0"/>
        <v>600</v>
      </c>
      <c r="D32" s="233">
        <v>600</v>
      </c>
      <c r="E32" s="233">
        <v>0</v>
      </c>
      <c r="F32" s="233">
        <v>0</v>
      </c>
      <c r="G32" s="233">
        <v>0</v>
      </c>
      <c r="H32" s="234">
        <v>0</v>
      </c>
      <c r="I32" s="179">
        <f>'[1]16η ΜΗΝΟΣ'!B35</f>
        <v>557</v>
      </c>
      <c r="J32" s="180">
        <f t="shared" si="1"/>
        <v>-43</v>
      </c>
      <c r="K32" s="181">
        <f t="shared" si="2"/>
        <v>0.92833333333333334</v>
      </c>
    </row>
    <row r="33" spans="1:11" ht="13.5" thickBot="1" x14ac:dyDescent="0.25">
      <c r="A33" s="196" t="s">
        <v>40</v>
      </c>
      <c r="B33" s="232">
        <v>234.85999999999999</v>
      </c>
      <c r="C33" s="230">
        <f t="shared" si="0"/>
        <v>53</v>
      </c>
      <c r="D33" s="233">
        <v>53</v>
      </c>
      <c r="E33" s="233">
        <v>0</v>
      </c>
      <c r="F33" s="233">
        <v>0</v>
      </c>
      <c r="G33" s="233">
        <v>0</v>
      </c>
      <c r="H33" s="234">
        <v>0</v>
      </c>
      <c r="I33" s="179">
        <f>'[1]16η ΜΗΝΟΣ'!B24</f>
        <v>119</v>
      </c>
      <c r="J33" s="180">
        <f t="shared" si="1"/>
        <v>66</v>
      </c>
      <c r="K33" s="181">
        <f t="shared" si="2"/>
        <v>2.2452830188679247</v>
      </c>
    </row>
    <row r="34" spans="1:11" ht="13.5" thickBot="1" x14ac:dyDescent="0.25">
      <c r="A34" s="196" t="s">
        <v>41</v>
      </c>
      <c r="B34" s="232">
        <v>545</v>
      </c>
      <c r="C34" s="230">
        <f t="shared" si="0"/>
        <v>127</v>
      </c>
      <c r="D34" s="233">
        <v>127</v>
      </c>
      <c r="E34" s="233">
        <v>0</v>
      </c>
      <c r="F34" s="233">
        <v>0</v>
      </c>
      <c r="G34" s="233">
        <v>0</v>
      </c>
      <c r="H34" s="234">
        <v>0</v>
      </c>
      <c r="I34" s="179">
        <f>'[1]16η ΜΗΝΟΣ'!B36</f>
        <v>184</v>
      </c>
      <c r="J34" s="180">
        <f t="shared" si="1"/>
        <v>57</v>
      </c>
      <c r="K34" s="181">
        <f t="shared" si="2"/>
        <v>1.4488188976377954</v>
      </c>
    </row>
    <row r="35" spans="1:11" ht="13.5" thickBot="1" x14ac:dyDescent="0.25">
      <c r="A35" s="196" t="s">
        <v>42</v>
      </c>
      <c r="B35" s="232">
        <v>1920</v>
      </c>
      <c r="C35" s="230">
        <f t="shared" si="0"/>
        <v>480</v>
      </c>
      <c r="D35" s="233">
        <v>480</v>
      </c>
      <c r="E35" s="233">
        <v>0</v>
      </c>
      <c r="F35" s="233">
        <v>0</v>
      </c>
      <c r="G35" s="233">
        <v>0</v>
      </c>
      <c r="H35" s="234">
        <v>0</v>
      </c>
      <c r="I35" s="179">
        <f>'[1]16η ΜΗΝΟΣ'!B25</f>
        <v>417</v>
      </c>
      <c r="J35" s="180">
        <f t="shared" si="1"/>
        <v>-63</v>
      </c>
      <c r="K35" s="181">
        <f t="shared" si="2"/>
        <v>0.86875000000000002</v>
      </c>
    </row>
    <row r="36" spans="1:11" ht="13.5" thickBot="1" x14ac:dyDescent="0.25">
      <c r="A36" s="196" t="s">
        <v>43</v>
      </c>
      <c r="B36" s="232">
        <v>361.9</v>
      </c>
      <c r="C36" s="230">
        <f t="shared" si="0"/>
        <v>82</v>
      </c>
      <c r="D36" s="233">
        <v>82</v>
      </c>
      <c r="E36" s="233">
        <v>0</v>
      </c>
      <c r="F36" s="233">
        <v>0</v>
      </c>
      <c r="G36" s="233">
        <v>0</v>
      </c>
      <c r="H36" s="234">
        <v>0</v>
      </c>
      <c r="I36" s="179">
        <f>'[1]16η ΜΗΝΟΣ'!B26</f>
        <v>132</v>
      </c>
      <c r="J36" s="180">
        <f t="shared" si="1"/>
        <v>50</v>
      </c>
      <c r="K36" s="181">
        <f t="shared" si="2"/>
        <v>1.6097560975609757</v>
      </c>
    </row>
    <row r="37" spans="1:11" ht="13.5" thickBot="1" x14ac:dyDescent="0.25">
      <c r="A37" s="197" t="s">
        <v>44</v>
      </c>
      <c r="B37" s="239">
        <v>1236.3399999999999</v>
      </c>
      <c r="C37" s="230">
        <f t="shared" si="0"/>
        <v>261</v>
      </c>
      <c r="D37" s="240">
        <v>261</v>
      </c>
      <c r="E37" s="240">
        <v>0</v>
      </c>
      <c r="F37" s="240">
        <v>0</v>
      </c>
      <c r="G37" s="240">
        <v>0</v>
      </c>
      <c r="H37" s="241">
        <v>0</v>
      </c>
      <c r="I37" s="190">
        <f>'[1]16η ΜΗΝΟΣ'!B12</f>
        <v>259</v>
      </c>
      <c r="J37" s="191">
        <f t="shared" si="1"/>
        <v>-2</v>
      </c>
      <c r="K37" s="192">
        <f t="shared" si="2"/>
        <v>0.9923371647509579</v>
      </c>
    </row>
    <row r="38" spans="1:11" ht="13.5" thickBot="1" x14ac:dyDescent="0.25">
      <c r="A38" s="205" t="s">
        <v>45</v>
      </c>
      <c r="B38" s="206">
        <f>SUM(B4:B37)</f>
        <v>43520.453000000001</v>
      </c>
      <c r="C38" s="207">
        <f>SUM(C4:C37)</f>
        <v>9935</v>
      </c>
      <c r="D38" s="207">
        <f t="shared" ref="D38:H38" si="3">SUM(D4:D37)</f>
        <v>7632</v>
      </c>
      <c r="E38" s="207">
        <f t="shared" si="3"/>
        <v>325</v>
      </c>
      <c r="F38" s="207">
        <f t="shared" si="3"/>
        <v>769</v>
      </c>
      <c r="G38" s="207">
        <f t="shared" si="3"/>
        <v>1029</v>
      </c>
      <c r="H38" s="207">
        <f t="shared" si="3"/>
        <v>180</v>
      </c>
      <c r="I38" s="207">
        <f>SUM(I4:I37)</f>
        <v>10630</v>
      </c>
      <c r="J38" s="208"/>
      <c r="K38" s="209"/>
    </row>
    <row r="39" spans="1:11" x14ac:dyDescent="0.2">
      <c r="B39" s="193"/>
      <c r="C39" s="194"/>
      <c r="D39" s="194"/>
    </row>
    <row r="42" spans="1:11" x14ac:dyDescent="0.2">
      <c r="I42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17" sqref="E17"/>
    </sheetView>
  </sheetViews>
  <sheetFormatPr defaultRowHeight="15" x14ac:dyDescent="0.25"/>
  <cols>
    <col min="1" max="1" width="44.85546875" style="2" customWidth="1"/>
    <col min="2" max="2" width="9.140625" style="2" bestFit="1"/>
    <col min="3" max="3" width="8.5703125" style="2" bestFit="1" customWidth="1"/>
    <col min="4" max="4" width="8" style="2" bestFit="1" customWidth="1"/>
    <col min="5" max="5" width="8.42578125" style="2" bestFit="1" customWidth="1"/>
    <col min="6" max="6" width="9.7109375" style="2" bestFit="1" customWidth="1"/>
    <col min="7" max="7" width="9.7109375" style="2" customWidth="1"/>
    <col min="8" max="8" width="11.140625" style="2" customWidth="1"/>
    <col min="9" max="9" width="13" style="2" customWidth="1"/>
    <col min="10" max="10" width="7.7109375" style="2" bestFit="1" customWidth="1"/>
    <col min="11" max="11" width="8.28515625" style="2" bestFit="1" customWidth="1"/>
    <col min="12" max="12" width="9.140625" style="2" bestFit="1"/>
    <col min="13" max="16384" width="9.140625" style="2"/>
  </cols>
  <sheetData>
    <row r="1" spans="1:12" x14ac:dyDescent="0.25">
      <c r="A1" s="1" t="s">
        <v>102</v>
      </c>
    </row>
    <row r="2" spans="1:12" ht="38.25" x14ac:dyDescent="0.25">
      <c r="A2" s="3" t="s">
        <v>86</v>
      </c>
      <c r="B2" s="4" t="s">
        <v>2</v>
      </c>
      <c r="C2" s="5" t="s">
        <v>3</v>
      </c>
      <c r="D2" s="5" t="s">
        <v>4</v>
      </c>
      <c r="E2" s="5" t="s">
        <v>87</v>
      </c>
      <c r="F2" s="5" t="s">
        <v>88</v>
      </c>
      <c r="G2" s="6" t="s">
        <v>6</v>
      </c>
      <c r="H2" s="6" t="s">
        <v>7</v>
      </c>
      <c r="I2" s="5" t="s">
        <v>8</v>
      </c>
      <c r="J2" s="5" t="s">
        <v>90</v>
      </c>
      <c r="K2" s="6" t="s">
        <v>91</v>
      </c>
      <c r="L2" s="6" t="s">
        <v>92</v>
      </c>
    </row>
    <row r="3" spans="1:12" x14ac:dyDescent="0.25">
      <c r="A3" s="295" t="s">
        <v>50</v>
      </c>
      <c r="B3" s="303">
        <v>988.2</v>
      </c>
      <c r="C3" s="304">
        <v>178</v>
      </c>
      <c r="D3" s="305">
        <v>0</v>
      </c>
      <c r="E3" s="305">
        <v>0</v>
      </c>
      <c r="F3" s="305">
        <v>0</v>
      </c>
      <c r="G3" s="305">
        <v>0</v>
      </c>
      <c r="H3" s="305">
        <v>178</v>
      </c>
      <c r="I3" s="305">
        <v>0</v>
      </c>
      <c r="J3" s="306">
        <v>85</v>
      </c>
      <c r="K3" s="305">
        <v>-93</v>
      </c>
      <c r="L3" s="307">
        <v>0.47752808988764045</v>
      </c>
    </row>
    <row r="4" spans="1:12" ht="25.5" x14ac:dyDescent="0.25">
      <c r="A4" s="295" t="s">
        <v>62</v>
      </c>
      <c r="B4" s="303">
        <v>1280.45</v>
      </c>
      <c r="C4" s="304">
        <v>308</v>
      </c>
      <c r="D4" s="305">
        <v>0</v>
      </c>
      <c r="E4" s="305">
        <v>0</v>
      </c>
      <c r="F4" s="305">
        <v>0</v>
      </c>
      <c r="G4" s="305">
        <v>0</v>
      </c>
      <c r="H4" s="305">
        <v>308</v>
      </c>
      <c r="I4" s="305">
        <v>0</v>
      </c>
      <c r="J4" s="306">
        <v>213</v>
      </c>
      <c r="K4" s="305">
        <v>-95</v>
      </c>
      <c r="L4" s="307">
        <v>0.69155844155844159</v>
      </c>
    </row>
    <row r="5" spans="1:12" ht="15.75" customHeight="1" x14ac:dyDescent="0.25">
      <c r="A5" s="295" t="s">
        <v>76</v>
      </c>
      <c r="B5" s="303">
        <v>1312.25</v>
      </c>
      <c r="C5" s="304">
        <v>302</v>
      </c>
      <c r="D5" s="305">
        <v>0</v>
      </c>
      <c r="E5" s="305">
        <v>0</v>
      </c>
      <c r="F5" s="305">
        <v>0</v>
      </c>
      <c r="G5" s="305">
        <v>0</v>
      </c>
      <c r="H5" s="305">
        <v>302</v>
      </c>
      <c r="I5" s="305">
        <v>0</v>
      </c>
      <c r="J5" s="306">
        <v>154</v>
      </c>
      <c r="K5" s="305">
        <v>-148</v>
      </c>
      <c r="L5" s="307">
        <v>0.50993377483443714</v>
      </c>
    </row>
    <row r="6" spans="1:12" x14ac:dyDescent="0.25">
      <c r="A6" s="295" t="s">
        <v>60</v>
      </c>
      <c r="B6" s="303">
        <v>144.1</v>
      </c>
      <c r="C6" s="304">
        <v>32</v>
      </c>
      <c r="D6" s="305">
        <v>32</v>
      </c>
      <c r="E6" s="305">
        <v>0</v>
      </c>
      <c r="F6" s="305">
        <v>0</v>
      </c>
      <c r="G6" s="305">
        <v>0</v>
      </c>
      <c r="H6" s="305">
        <v>0</v>
      </c>
      <c r="I6" s="305">
        <v>0</v>
      </c>
      <c r="J6" s="306">
        <v>26</v>
      </c>
      <c r="K6" s="305">
        <v>-6</v>
      </c>
      <c r="L6" s="307">
        <v>0.8125</v>
      </c>
    </row>
    <row r="7" spans="1:12" x14ac:dyDescent="0.25">
      <c r="A7" s="295" t="s">
        <v>53</v>
      </c>
      <c r="B7" s="303">
        <v>1073.77</v>
      </c>
      <c r="C7" s="304">
        <v>217</v>
      </c>
      <c r="D7" s="305">
        <v>39</v>
      </c>
      <c r="E7" s="305">
        <v>0</v>
      </c>
      <c r="F7" s="305">
        <v>178</v>
      </c>
      <c r="G7" s="305">
        <v>0</v>
      </c>
      <c r="H7" s="305">
        <v>0</v>
      </c>
      <c r="I7" s="305">
        <v>0</v>
      </c>
      <c r="J7" s="306">
        <v>223</v>
      </c>
      <c r="K7" s="305">
        <v>6</v>
      </c>
      <c r="L7" s="307">
        <v>1.0276497695852536</v>
      </c>
    </row>
    <row r="8" spans="1:12" x14ac:dyDescent="0.25">
      <c r="A8" s="295" t="s">
        <v>54</v>
      </c>
      <c r="B8" s="303">
        <v>232.8</v>
      </c>
      <c r="C8" s="304">
        <v>54</v>
      </c>
      <c r="D8" s="305">
        <v>0</v>
      </c>
      <c r="E8" s="305">
        <v>0</v>
      </c>
      <c r="F8" s="305">
        <v>54</v>
      </c>
      <c r="G8" s="305">
        <v>0</v>
      </c>
      <c r="H8" s="305">
        <v>0</v>
      </c>
      <c r="I8" s="305">
        <v>0</v>
      </c>
      <c r="J8" s="306">
        <v>116</v>
      </c>
      <c r="K8" s="305">
        <v>62</v>
      </c>
      <c r="L8" s="307">
        <v>2.1481481481481484</v>
      </c>
    </row>
    <row r="9" spans="1:12" ht="25.5" x14ac:dyDescent="0.25">
      <c r="A9" s="295" t="s">
        <v>93</v>
      </c>
      <c r="B9" s="303">
        <v>1191.1099999999999</v>
      </c>
      <c r="C9" s="304">
        <v>274</v>
      </c>
      <c r="D9" s="305">
        <v>0</v>
      </c>
      <c r="E9" s="305">
        <v>0</v>
      </c>
      <c r="F9" s="305">
        <v>63</v>
      </c>
      <c r="G9" s="305">
        <v>0</v>
      </c>
      <c r="H9" s="305">
        <v>211</v>
      </c>
      <c r="I9" s="305">
        <v>0</v>
      </c>
      <c r="J9" s="306">
        <v>144</v>
      </c>
      <c r="K9" s="305">
        <v>-130</v>
      </c>
      <c r="L9" s="307">
        <v>0.52554744525547448</v>
      </c>
    </row>
    <row r="10" spans="1:12" ht="25.5" x14ac:dyDescent="0.25">
      <c r="A10" s="295" t="s">
        <v>94</v>
      </c>
      <c r="B10" s="303">
        <v>432</v>
      </c>
      <c r="C10" s="304">
        <v>96</v>
      </c>
      <c r="D10" s="305">
        <v>0</v>
      </c>
      <c r="E10" s="305">
        <v>0</v>
      </c>
      <c r="F10" s="305">
        <v>0</v>
      </c>
      <c r="G10" s="305">
        <v>0</v>
      </c>
      <c r="H10" s="305">
        <v>0</v>
      </c>
      <c r="I10" s="305">
        <v>96</v>
      </c>
      <c r="J10" s="306">
        <v>28</v>
      </c>
      <c r="K10" s="305">
        <v>-68</v>
      </c>
      <c r="L10" s="307">
        <v>0.29166666666666669</v>
      </c>
    </row>
    <row r="11" spans="1:12" x14ac:dyDescent="0.25">
      <c r="A11" s="295" t="s">
        <v>74</v>
      </c>
      <c r="B11" s="303">
        <v>1159.06</v>
      </c>
      <c r="C11" s="304">
        <v>253</v>
      </c>
      <c r="D11" s="305">
        <v>253</v>
      </c>
      <c r="E11" s="305">
        <v>0</v>
      </c>
      <c r="F11" s="305">
        <v>0</v>
      </c>
      <c r="G11" s="305">
        <v>0</v>
      </c>
      <c r="H11" s="305">
        <v>0</v>
      </c>
      <c r="I11" s="305">
        <v>0</v>
      </c>
      <c r="J11" s="306">
        <v>161</v>
      </c>
      <c r="K11" s="305">
        <v>-92</v>
      </c>
      <c r="L11" s="307">
        <v>0.63636363636363635</v>
      </c>
    </row>
    <row r="12" spans="1:12" x14ac:dyDescent="0.25">
      <c r="A12" s="295" t="s">
        <v>82</v>
      </c>
      <c r="B12" s="303">
        <v>1236.3399999999999</v>
      </c>
      <c r="C12" s="304">
        <v>261</v>
      </c>
      <c r="D12" s="305">
        <v>261</v>
      </c>
      <c r="E12" s="305">
        <v>0</v>
      </c>
      <c r="F12" s="305">
        <v>0</v>
      </c>
      <c r="G12" s="305">
        <v>0</v>
      </c>
      <c r="H12" s="305">
        <v>0</v>
      </c>
      <c r="I12" s="305">
        <v>0</v>
      </c>
      <c r="J12" s="306">
        <v>210</v>
      </c>
      <c r="K12" s="305">
        <v>-51</v>
      </c>
      <c r="L12" s="307">
        <v>0.8045977011494253</v>
      </c>
    </row>
    <row r="13" spans="1:12" x14ac:dyDescent="0.25">
      <c r="A13" s="295" t="s">
        <v>51</v>
      </c>
      <c r="B13" s="303">
        <v>840</v>
      </c>
      <c r="C13" s="304">
        <v>210</v>
      </c>
      <c r="D13" s="305">
        <v>210</v>
      </c>
      <c r="E13" s="305">
        <v>0</v>
      </c>
      <c r="F13" s="305">
        <v>0</v>
      </c>
      <c r="G13" s="305">
        <v>0</v>
      </c>
      <c r="H13" s="305">
        <v>0</v>
      </c>
      <c r="I13" s="305">
        <v>0</v>
      </c>
      <c r="J13" s="306">
        <v>216</v>
      </c>
      <c r="K13" s="305">
        <v>6</v>
      </c>
      <c r="L13" s="307">
        <v>1.0285714285714285</v>
      </c>
    </row>
    <row r="14" spans="1:12" x14ac:dyDescent="0.25">
      <c r="A14" s="295" t="s">
        <v>52</v>
      </c>
      <c r="B14" s="303">
        <v>427.94</v>
      </c>
      <c r="C14" s="304">
        <v>102</v>
      </c>
      <c r="D14" s="305">
        <v>102</v>
      </c>
      <c r="E14" s="305">
        <v>0</v>
      </c>
      <c r="F14" s="305">
        <v>0</v>
      </c>
      <c r="G14" s="305">
        <v>0</v>
      </c>
      <c r="H14" s="305">
        <v>0</v>
      </c>
      <c r="I14" s="305">
        <v>0</v>
      </c>
      <c r="J14" s="306">
        <v>150</v>
      </c>
      <c r="K14" s="305">
        <v>48</v>
      </c>
      <c r="L14" s="307">
        <v>1.4705882352941178</v>
      </c>
    </row>
    <row r="15" spans="1:12" x14ac:dyDescent="0.25">
      <c r="A15" s="295" t="s">
        <v>55</v>
      </c>
      <c r="B15" s="303">
        <v>2400</v>
      </c>
      <c r="C15" s="304">
        <v>600</v>
      </c>
      <c r="D15" s="305">
        <v>600</v>
      </c>
      <c r="E15" s="305">
        <v>0</v>
      </c>
      <c r="F15" s="305">
        <v>0</v>
      </c>
      <c r="G15" s="305">
        <v>0</v>
      </c>
      <c r="H15" s="305">
        <v>0</v>
      </c>
      <c r="I15" s="305">
        <v>0</v>
      </c>
      <c r="J15" s="306">
        <v>613</v>
      </c>
      <c r="K15" s="305">
        <v>13</v>
      </c>
      <c r="L15" s="307">
        <v>1.0216666666666667</v>
      </c>
    </row>
    <row r="16" spans="1:12" x14ac:dyDescent="0.25">
      <c r="A16" s="295" t="s">
        <v>58</v>
      </c>
      <c r="B16" s="303">
        <v>2821.03</v>
      </c>
      <c r="C16" s="304">
        <v>655</v>
      </c>
      <c r="D16" s="305">
        <v>0</v>
      </c>
      <c r="E16" s="305">
        <v>0</v>
      </c>
      <c r="F16" s="305">
        <v>0</v>
      </c>
      <c r="G16" s="305">
        <v>625</v>
      </c>
      <c r="H16" s="305">
        <v>30</v>
      </c>
      <c r="I16" s="305">
        <v>0</v>
      </c>
      <c r="J16" s="306">
        <v>346</v>
      </c>
      <c r="K16" s="305">
        <v>-309</v>
      </c>
      <c r="L16" s="307">
        <v>0.52824427480916025</v>
      </c>
    </row>
    <row r="17" spans="1:12" x14ac:dyDescent="0.25">
      <c r="A17" s="295" t="s">
        <v>56</v>
      </c>
      <c r="B17" s="303">
        <v>2400</v>
      </c>
      <c r="C17" s="304">
        <v>600</v>
      </c>
      <c r="D17" s="305">
        <v>600</v>
      </c>
      <c r="E17" s="305">
        <v>0</v>
      </c>
      <c r="F17" s="305">
        <v>0</v>
      </c>
      <c r="G17" s="305">
        <v>0</v>
      </c>
      <c r="H17" s="305">
        <v>0</v>
      </c>
      <c r="I17" s="305">
        <v>0</v>
      </c>
      <c r="J17" s="306">
        <v>610</v>
      </c>
      <c r="K17" s="305">
        <v>10</v>
      </c>
      <c r="L17" s="307">
        <v>1.0166666666666666</v>
      </c>
    </row>
    <row r="18" spans="1:12" x14ac:dyDescent="0.25">
      <c r="A18" s="295" t="s">
        <v>57</v>
      </c>
      <c r="B18" s="303">
        <v>1645.15</v>
      </c>
      <c r="C18" s="304">
        <v>358</v>
      </c>
      <c r="D18" s="305">
        <v>259</v>
      </c>
      <c r="E18" s="305">
        <v>0</v>
      </c>
      <c r="F18" s="305">
        <v>0</v>
      </c>
      <c r="G18" s="305">
        <v>15</v>
      </c>
      <c r="H18" s="305">
        <v>0</v>
      </c>
      <c r="I18" s="305">
        <v>84</v>
      </c>
      <c r="J18" s="306">
        <v>491</v>
      </c>
      <c r="K18" s="305">
        <v>133</v>
      </c>
      <c r="L18" s="307">
        <v>1.3715083798882681</v>
      </c>
    </row>
    <row r="19" spans="1:12" x14ac:dyDescent="0.25">
      <c r="A19" s="295" t="s">
        <v>59</v>
      </c>
      <c r="B19" s="303">
        <v>294.94</v>
      </c>
      <c r="C19" s="304">
        <v>66</v>
      </c>
      <c r="D19" s="305">
        <v>66</v>
      </c>
      <c r="E19" s="305">
        <v>0</v>
      </c>
      <c r="F19" s="305">
        <v>0</v>
      </c>
      <c r="G19" s="305">
        <v>0</v>
      </c>
      <c r="H19" s="305">
        <v>0</v>
      </c>
      <c r="I19" s="305">
        <v>0</v>
      </c>
      <c r="J19" s="306">
        <v>132</v>
      </c>
      <c r="K19" s="305">
        <v>66</v>
      </c>
      <c r="L19" s="307">
        <v>2</v>
      </c>
    </row>
    <row r="20" spans="1:12" x14ac:dyDescent="0.25">
      <c r="A20" s="295" t="s">
        <v>95</v>
      </c>
      <c r="B20" s="303">
        <v>860.85</v>
      </c>
      <c r="C20" s="304">
        <v>138</v>
      </c>
      <c r="D20" s="305">
        <v>138</v>
      </c>
      <c r="E20" s="305">
        <v>0</v>
      </c>
      <c r="F20" s="305">
        <v>0</v>
      </c>
      <c r="G20" s="305">
        <v>0</v>
      </c>
      <c r="H20" s="305">
        <v>0</v>
      </c>
      <c r="I20" s="305">
        <v>0</v>
      </c>
      <c r="J20" s="306">
        <v>201</v>
      </c>
      <c r="K20" s="305">
        <v>63</v>
      </c>
      <c r="L20" s="307">
        <v>1.4565217391304348</v>
      </c>
    </row>
    <row r="21" spans="1:12" x14ac:dyDescent="0.25">
      <c r="A21" s="295" t="s">
        <v>65</v>
      </c>
      <c r="B21" s="303">
        <v>721.3</v>
      </c>
      <c r="C21" s="304">
        <v>162</v>
      </c>
      <c r="D21" s="305">
        <v>162</v>
      </c>
      <c r="E21" s="305">
        <v>0</v>
      </c>
      <c r="F21" s="305">
        <v>0</v>
      </c>
      <c r="G21" s="305">
        <v>0</v>
      </c>
      <c r="H21" s="305">
        <v>0</v>
      </c>
      <c r="I21" s="305">
        <v>0</v>
      </c>
      <c r="J21" s="306">
        <v>380</v>
      </c>
      <c r="K21" s="305">
        <v>218</v>
      </c>
      <c r="L21" s="307">
        <v>2.3456790123456792</v>
      </c>
    </row>
    <row r="22" spans="1:12" x14ac:dyDescent="0.25">
      <c r="A22" s="295" t="s">
        <v>66</v>
      </c>
      <c r="B22" s="303">
        <v>188.3</v>
      </c>
      <c r="C22" s="304">
        <v>46</v>
      </c>
      <c r="D22" s="305">
        <v>16</v>
      </c>
      <c r="E22" s="305">
        <v>30</v>
      </c>
      <c r="F22" s="305">
        <v>0</v>
      </c>
      <c r="G22" s="305">
        <v>0</v>
      </c>
      <c r="H22" s="305">
        <v>0</v>
      </c>
      <c r="I22" s="305">
        <v>0</v>
      </c>
      <c r="J22" s="306">
        <v>27</v>
      </c>
      <c r="K22" s="305">
        <v>-19</v>
      </c>
      <c r="L22" s="307">
        <v>0.58695652173913049</v>
      </c>
    </row>
    <row r="23" spans="1:12" x14ac:dyDescent="0.25">
      <c r="A23" s="295" t="s">
        <v>67</v>
      </c>
      <c r="B23" s="303">
        <v>5589.83</v>
      </c>
      <c r="C23" s="304">
        <v>1222</v>
      </c>
      <c r="D23" s="305">
        <v>1222</v>
      </c>
      <c r="E23" s="305">
        <v>0</v>
      </c>
      <c r="F23" s="305">
        <v>0</v>
      </c>
      <c r="G23" s="305">
        <v>0</v>
      </c>
      <c r="H23" s="305">
        <v>0</v>
      </c>
      <c r="I23" s="305">
        <v>0</v>
      </c>
      <c r="J23" s="306">
        <v>1432</v>
      </c>
      <c r="K23" s="305">
        <v>210</v>
      </c>
      <c r="L23" s="307">
        <v>1.1718494271685762</v>
      </c>
    </row>
    <row r="24" spans="1:12" x14ac:dyDescent="0.25">
      <c r="A24" s="295" t="s">
        <v>83</v>
      </c>
      <c r="B24" s="303">
        <v>849.23</v>
      </c>
      <c r="C24" s="304">
        <v>174</v>
      </c>
      <c r="D24" s="305">
        <v>48</v>
      </c>
      <c r="E24" s="305">
        <v>0</v>
      </c>
      <c r="F24" s="305">
        <v>0</v>
      </c>
      <c r="G24" s="305">
        <v>126</v>
      </c>
      <c r="H24" s="305">
        <v>0</v>
      </c>
      <c r="I24" s="305">
        <v>0</v>
      </c>
      <c r="J24" s="306">
        <v>146</v>
      </c>
      <c r="K24" s="305">
        <v>-28</v>
      </c>
      <c r="L24" s="307">
        <v>0.83908045977011492</v>
      </c>
    </row>
    <row r="25" spans="1:12" x14ac:dyDescent="0.25">
      <c r="A25" s="295" t="s">
        <v>68</v>
      </c>
      <c r="B25" s="303">
        <v>249.16</v>
      </c>
      <c r="C25" s="304">
        <v>56</v>
      </c>
      <c r="D25" s="305">
        <v>56</v>
      </c>
      <c r="E25" s="305">
        <v>0</v>
      </c>
      <c r="F25" s="305">
        <v>0</v>
      </c>
      <c r="G25" s="305">
        <v>0</v>
      </c>
      <c r="H25" s="305">
        <v>0</v>
      </c>
      <c r="I25" s="305">
        <v>0</v>
      </c>
      <c r="J25" s="306">
        <v>126</v>
      </c>
      <c r="K25" s="305">
        <v>70</v>
      </c>
      <c r="L25" s="307">
        <v>2.25</v>
      </c>
    </row>
    <row r="26" spans="1:12" x14ac:dyDescent="0.25">
      <c r="A26" s="295" t="s">
        <v>69</v>
      </c>
      <c r="B26" s="303">
        <v>2559.39</v>
      </c>
      <c r="C26" s="304">
        <v>554</v>
      </c>
      <c r="D26" s="305">
        <v>554</v>
      </c>
      <c r="E26" s="305">
        <v>0</v>
      </c>
      <c r="F26" s="305">
        <v>0</v>
      </c>
      <c r="G26" s="305">
        <v>0</v>
      </c>
      <c r="H26" s="305">
        <v>0</v>
      </c>
      <c r="I26" s="305">
        <v>0</v>
      </c>
      <c r="J26" s="306">
        <v>689</v>
      </c>
      <c r="K26" s="305">
        <v>135</v>
      </c>
      <c r="L26" s="307">
        <v>1.243682310469314</v>
      </c>
    </row>
    <row r="27" spans="1:12" x14ac:dyDescent="0.25">
      <c r="A27" s="295" t="s">
        <v>70</v>
      </c>
      <c r="B27" s="303">
        <v>1845</v>
      </c>
      <c r="C27" s="304">
        <v>431</v>
      </c>
      <c r="D27" s="305">
        <v>431</v>
      </c>
      <c r="E27" s="305">
        <v>0</v>
      </c>
      <c r="F27" s="305">
        <v>0</v>
      </c>
      <c r="G27" s="305">
        <v>0</v>
      </c>
      <c r="H27" s="305">
        <v>0</v>
      </c>
      <c r="I27" s="305">
        <v>0</v>
      </c>
      <c r="J27" s="306">
        <v>435</v>
      </c>
      <c r="K27" s="305">
        <v>4</v>
      </c>
      <c r="L27" s="307">
        <v>1.0092807424593968</v>
      </c>
    </row>
    <row r="28" spans="1:12" x14ac:dyDescent="0.25">
      <c r="A28" s="295" t="s">
        <v>71</v>
      </c>
      <c r="B28" s="303">
        <v>1116</v>
      </c>
      <c r="C28" s="304">
        <v>273</v>
      </c>
      <c r="D28" s="305">
        <v>273</v>
      </c>
      <c r="E28" s="305">
        <v>0</v>
      </c>
      <c r="F28" s="305">
        <v>0</v>
      </c>
      <c r="G28" s="305">
        <v>0</v>
      </c>
      <c r="H28" s="305">
        <v>0</v>
      </c>
      <c r="I28" s="305">
        <v>0</v>
      </c>
      <c r="J28" s="306">
        <v>385</v>
      </c>
      <c r="K28" s="305">
        <v>112</v>
      </c>
      <c r="L28" s="307">
        <v>1.4102564102564104</v>
      </c>
    </row>
    <row r="29" spans="1:12" x14ac:dyDescent="0.25">
      <c r="A29" s="295" t="s">
        <v>72</v>
      </c>
      <c r="B29" s="303">
        <v>201.98</v>
      </c>
      <c r="C29" s="304">
        <v>45</v>
      </c>
      <c r="D29" s="305">
        <v>42</v>
      </c>
      <c r="E29" s="305">
        <v>0</v>
      </c>
      <c r="F29" s="305">
        <v>0</v>
      </c>
      <c r="G29" s="305">
        <v>3</v>
      </c>
      <c r="H29" s="305">
        <v>0</v>
      </c>
      <c r="I29" s="305">
        <v>0</v>
      </c>
      <c r="J29" s="306">
        <v>52</v>
      </c>
      <c r="K29" s="305">
        <v>7</v>
      </c>
      <c r="L29" s="307">
        <v>1.1555555555555554</v>
      </c>
    </row>
    <row r="30" spans="1:12" x14ac:dyDescent="0.25">
      <c r="A30" s="295" t="s">
        <v>96</v>
      </c>
      <c r="B30" s="303">
        <v>1910</v>
      </c>
      <c r="C30" s="304">
        <v>480</v>
      </c>
      <c r="D30" s="305">
        <v>480</v>
      </c>
      <c r="E30" s="305">
        <v>0</v>
      </c>
      <c r="F30" s="305">
        <v>0</v>
      </c>
      <c r="G30" s="305">
        <v>0</v>
      </c>
      <c r="H30" s="305">
        <v>0</v>
      </c>
      <c r="I30" s="305">
        <v>0</v>
      </c>
      <c r="J30" s="306">
        <v>532</v>
      </c>
      <c r="K30" s="305">
        <v>52</v>
      </c>
      <c r="L30" s="307">
        <v>1.1083333333333334</v>
      </c>
    </row>
    <row r="31" spans="1:12" x14ac:dyDescent="0.25">
      <c r="A31" s="295" t="s">
        <v>97</v>
      </c>
      <c r="B31" s="303">
        <v>2088.5100000000002</v>
      </c>
      <c r="C31" s="304">
        <v>446</v>
      </c>
      <c r="D31" s="305">
        <v>446</v>
      </c>
      <c r="E31" s="305">
        <v>0</v>
      </c>
      <c r="F31" s="305">
        <v>0</v>
      </c>
      <c r="G31" s="305">
        <v>0</v>
      </c>
      <c r="H31" s="305">
        <v>0</v>
      </c>
      <c r="I31" s="305">
        <v>0</v>
      </c>
      <c r="J31" s="306">
        <v>540</v>
      </c>
      <c r="K31" s="305">
        <v>94</v>
      </c>
      <c r="L31" s="307">
        <v>1.210762331838565</v>
      </c>
    </row>
    <row r="32" spans="1:12" x14ac:dyDescent="0.25">
      <c r="A32" s="295" t="s">
        <v>77</v>
      </c>
      <c r="B32" s="303">
        <v>2400</v>
      </c>
      <c r="C32" s="304">
        <v>600</v>
      </c>
      <c r="D32" s="305">
        <v>600</v>
      </c>
      <c r="E32" s="305">
        <v>0</v>
      </c>
      <c r="F32" s="305">
        <v>0</v>
      </c>
      <c r="G32" s="305">
        <v>0</v>
      </c>
      <c r="H32" s="305">
        <v>0</v>
      </c>
      <c r="I32" s="305">
        <v>0</v>
      </c>
      <c r="J32" s="306">
        <v>588</v>
      </c>
      <c r="K32" s="305">
        <v>-12</v>
      </c>
      <c r="L32" s="307">
        <v>0.98</v>
      </c>
    </row>
    <row r="33" spans="1:12" x14ac:dyDescent="0.25">
      <c r="A33" s="295" t="s">
        <v>84</v>
      </c>
      <c r="B33" s="303">
        <v>234.86</v>
      </c>
      <c r="C33" s="304">
        <v>53</v>
      </c>
      <c r="D33" s="305">
        <v>53</v>
      </c>
      <c r="E33" s="305">
        <v>0</v>
      </c>
      <c r="F33" s="305">
        <v>0</v>
      </c>
      <c r="G33" s="305">
        <v>0</v>
      </c>
      <c r="H33" s="305">
        <v>0</v>
      </c>
      <c r="I33" s="305">
        <v>0</v>
      </c>
      <c r="J33" s="306">
        <v>134</v>
      </c>
      <c r="K33" s="305">
        <v>81</v>
      </c>
      <c r="L33" s="307">
        <v>2.5283018867924527</v>
      </c>
    </row>
    <row r="34" spans="1:12" x14ac:dyDescent="0.25">
      <c r="A34" s="295" t="s">
        <v>79</v>
      </c>
      <c r="B34" s="303">
        <v>545</v>
      </c>
      <c r="C34" s="304">
        <v>127</v>
      </c>
      <c r="D34" s="305">
        <v>127</v>
      </c>
      <c r="E34" s="305">
        <v>0</v>
      </c>
      <c r="F34" s="305">
        <v>0</v>
      </c>
      <c r="G34" s="305">
        <v>0</v>
      </c>
      <c r="H34" s="305">
        <v>0</v>
      </c>
      <c r="I34" s="305">
        <v>0</v>
      </c>
      <c r="J34" s="306">
        <v>217</v>
      </c>
      <c r="K34" s="305">
        <v>90</v>
      </c>
      <c r="L34" s="307">
        <v>1.7086614173228347</v>
      </c>
    </row>
    <row r="35" spans="1:12" x14ac:dyDescent="0.25">
      <c r="A35" s="295" t="s">
        <v>80</v>
      </c>
      <c r="B35" s="303">
        <v>1920</v>
      </c>
      <c r="C35" s="304">
        <v>480</v>
      </c>
      <c r="D35" s="305">
        <v>480</v>
      </c>
      <c r="E35" s="305">
        <v>0</v>
      </c>
      <c r="F35" s="305">
        <v>0</v>
      </c>
      <c r="G35" s="305">
        <v>0</v>
      </c>
      <c r="H35" s="305">
        <v>0</v>
      </c>
      <c r="I35" s="305">
        <v>0</v>
      </c>
      <c r="J35" s="306">
        <v>501</v>
      </c>
      <c r="K35" s="305">
        <v>21</v>
      </c>
      <c r="L35" s="307">
        <v>1.04375</v>
      </c>
    </row>
    <row r="36" spans="1:12" x14ac:dyDescent="0.25">
      <c r="A36" s="295" t="s">
        <v>81</v>
      </c>
      <c r="B36" s="303">
        <v>361.9</v>
      </c>
      <c r="C36" s="304">
        <v>82</v>
      </c>
      <c r="D36" s="305">
        <v>82</v>
      </c>
      <c r="E36" s="305">
        <v>0</v>
      </c>
      <c r="F36" s="305">
        <v>0</v>
      </c>
      <c r="G36" s="305">
        <v>0</v>
      </c>
      <c r="H36" s="305">
        <v>0</v>
      </c>
      <c r="I36" s="305">
        <v>0</v>
      </c>
      <c r="J36" s="306">
        <v>120</v>
      </c>
      <c r="K36" s="305">
        <v>38</v>
      </c>
      <c r="L36" s="307">
        <v>1.4634146341463414</v>
      </c>
    </row>
    <row r="37" spans="1:12" x14ac:dyDescent="0.25">
      <c r="A37" s="308" t="s">
        <v>45</v>
      </c>
      <c r="B37" s="309">
        <v>43520.450000000004</v>
      </c>
      <c r="C37" s="310">
        <v>9935</v>
      </c>
      <c r="D37" s="310">
        <v>7632</v>
      </c>
      <c r="E37" s="310">
        <v>30</v>
      </c>
      <c r="F37" s="310">
        <v>295</v>
      </c>
      <c r="G37" s="311">
        <v>769</v>
      </c>
      <c r="H37" s="311">
        <v>1029</v>
      </c>
      <c r="I37" s="310">
        <v>180</v>
      </c>
      <c r="J37" s="310">
        <v>10423</v>
      </c>
      <c r="K37" s="119"/>
      <c r="L37" s="120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</row>
  </sheetData>
  <pageMargins left="0" right="0" top="0" bottom="0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C10" sqref="C10"/>
    </sheetView>
  </sheetViews>
  <sheetFormatPr defaultColWidth="8.85546875" defaultRowHeight="15" x14ac:dyDescent="0.25"/>
  <cols>
    <col min="1" max="1" width="41.28515625" style="14" customWidth="1"/>
    <col min="2" max="2" width="10.28515625" style="2" customWidth="1"/>
    <col min="3" max="3" width="9.5703125" style="2" bestFit="1" customWidth="1"/>
    <col min="4" max="4" width="8" style="2" bestFit="1" customWidth="1"/>
    <col min="5" max="6" width="9.28515625" style="2" bestFit="1" customWidth="1"/>
    <col min="7" max="7" width="9.28515625" style="2" customWidth="1"/>
    <col min="8" max="8" width="10.28515625" style="2" bestFit="1" customWidth="1"/>
    <col min="9" max="9" width="8.28515625" style="2" customWidth="1"/>
    <col min="10" max="10" width="9.140625" style="2" bestFit="1" customWidth="1"/>
    <col min="11" max="11" width="8.28515625" style="2" bestFit="1" customWidth="1"/>
    <col min="12" max="12" width="9.28515625" style="2" bestFit="1" customWidth="1"/>
    <col min="13" max="16384" width="8.85546875" style="2"/>
  </cols>
  <sheetData>
    <row r="1" spans="1:12" x14ac:dyDescent="0.25">
      <c r="A1" s="9" t="s">
        <v>103</v>
      </c>
    </row>
    <row r="2" spans="1:12" ht="38.25" x14ac:dyDescent="0.25">
      <c r="A2" s="10" t="s">
        <v>86</v>
      </c>
      <c r="B2" s="10" t="s">
        <v>2</v>
      </c>
      <c r="C2" s="10" t="s">
        <v>3</v>
      </c>
      <c r="D2" s="10" t="s">
        <v>4</v>
      </c>
      <c r="E2" s="10" t="s">
        <v>87</v>
      </c>
      <c r="F2" s="10" t="s">
        <v>88</v>
      </c>
      <c r="G2" s="10" t="s">
        <v>6</v>
      </c>
      <c r="H2" s="10" t="s">
        <v>7</v>
      </c>
      <c r="I2" s="10" t="s">
        <v>89</v>
      </c>
      <c r="J2" s="10" t="s">
        <v>90</v>
      </c>
      <c r="K2" s="10" t="s">
        <v>91</v>
      </c>
      <c r="L2" s="10" t="s">
        <v>92</v>
      </c>
    </row>
    <row r="3" spans="1:12" x14ac:dyDescent="0.25">
      <c r="A3" s="299" t="s">
        <v>50</v>
      </c>
      <c r="B3" s="11">
        <v>988.2</v>
      </c>
      <c r="C3" s="12">
        <v>178</v>
      </c>
      <c r="D3" s="12">
        <v>0</v>
      </c>
      <c r="E3" s="12">
        <v>0</v>
      </c>
      <c r="F3" s="12">
        <v>0</v>
      </c>
      <c r="G3" s="12">
        <v>0</v>
      </c>
      <c r="H3" s="12">
        <v>178</v>
      </c>
      <c r="I3" s="12">
        <v>0</v>
      </c>
      <c r="J3" s="12">
        <v>95</v>
      </c>
      <c r="K3" s="12">
        <v>-83</v>
      </c>
      <c r="L3" s="13">
        <v>0.5337078651685393</v>
      </c>
    </row>
    <row r="4" spans="1:12" ht="24.75" x14ac:dyDescent="0.25">
      <c r="A4" s="300" t="s">
        <v>62</v>
      </c>
      <c r="B4" s="11">
        <v>1280.45</v>
      </c>
      <c r="C4" s="12">
        <v>308</v>
      </c>
      <c r="D4" s="12">
        <v>0</v>
      </c>
      <c r="E4" s="12">
        <v>0</v>
      </c>
      <c r="F4" s="12">
        <v>0</v>
      </c>
      <c r="G4" s="12">
        <v>0</v>
      </c>
      <c r="H4" s="12">
        <v>308</v>
      </c>
      <c r="I4" s="12">
        <v>0</v>
      </c>
      <c r="J4" s="12">
        <v>219</v>
      </c>
      <c r="K4" s="12">
        <v>-89</v>
      </c>
      <c r="L4" s="13">
        <v>0.71103896103896103</v>
      </c>
    </row>
    <row r="5" spans="1:12" ht="24.75" x14ac:dyDescent="0.25">
      <c r="A5" s="300" t="s">
        <v>76</v>
      </c>
      <c r="B5" s="11">
        <v>1312.25</v>
      </c>
      <c r="C5" s="12">
        <v>302</v>
      </c>
      <c r="D5" s="12">
        <v>0</v>
      </c>
      <c r="E5" s="12">
        <v>0</v>
      </c>
      <c r="F5" s="12">
        <v>0</v>
      </c>
      <c r="G5" s="12">
        <v>0</v>
      </c>
      <c r="H5" s="12">
        <v>302</v>
      </c>
      <c r="I5" s="12">
        <v>0</v>
      </c>
      <c r="J5" s="12">
        <v>169</v>
      </c>
      <c r="K5" s="12">
        <v>-133</v>
      </c>
      <c r="L5" s="13">
        <v>0.55960264900662249</v>
      </c>
    </row>
    <row r="6" spans="1:12" x14ac:dyDescent="0.25">
      <c r="A6" s="300" t="s">
        <v>60</v>
      </c>
      <c r="B6" s="11">
        <v>144.1</v>
      </c>
      <c r="C6" s="12">
        <v>32</v>
      </c>
      <c r="D6" s="12">
        <v>32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33</v>
      </c>
      <c r="K6" s="12">
        <v>1</v>
      </c>
      <c r="L6" s="13">
        <v>1.03125</v>
      </c>
    </row>
    <row r="7" spans="1:12" x14ac:dyDescent="0.25">
      <c r="A7" s="300" t="s">
        <v>53</v>
      </c>
      <c r="B7" s="11">
        <v>1073.77</v>
      </c>
      <c r="C7" s="12">
        <v>217</v>
      </c>
      <c r="D7" s="12">
        <v>39</v>
      </c>
      <c r="E7" s="12">
        <v>0</v>
      </c>
      <c r="F7" s="12">
        <v>178</v>
      </c>
      <c r="G7" s="12">
        <v>0</v>
      </c>
      <c r="H7" s="12">
        <v>0</v>
      </c>
      <c r="I7" s="12">
        <v>0</v>
      </c>
      <c r="J7" s="12">
        <v>223</v>
      </c>
      <c r="K7" s="12">
        <v>6</v>
      </c>
      <c r="L7" s="13">
        <v>1.0276497695852536</v>
      </c>
    </row>
    <row r="8" spans="1:12" x14ac:dyDescent="0.25">
      <c r="A8" s="300" t="s">
        <v>54</v>
      </c>
      <c r="B8" s="11">
        <v>232.8</v>
      </c>
      <c r="C8" s="12">
        <v>54</v>
      </c>
      <c r="D8" s="12">
        <v>0</v>
      </c>
      <c r="E8" s="12">
        <v>0</v>
      </c>
      <c r="F8" s="12">
        <v>54</v>
      </c>
      <c r="G8" s="12">
        <v>0</v>
      </c>
      <c r="H8" s="12">
        <v>0</v>
      </c>
      <c r="I8" s="12">
        <v>0</v>
      </c>
      <c r="J8" s="12">
        <v>134</v>
      </c>
      <c r="K8" s="12">
        <v>80</v>
      </c>
      <c r="L8" s="13">
        <v>2.4814814814814814</v>
      </c>
    </row>
    <row r="9" spans="1:12" ht="24.75" x14ac:dyDescent="0.25">
      <c r="A9" s="300" t="s">
        <v>93</v>
      </c>
      <c r="B9" s="11">
        <v>1191.1099999999999</v>
      </c>
      <c r="C9" s="12">
        <v>274</v>
      </c>
      <c r="D9" s="12">
        <v>0</v>
      </c>
      <c r="E9" s="12">
        <v>0</v>
      </c>
      <c r="F9" s="12">
        <v>63</v>
      </c>
      <c r="G9" s="12">
        <v>0</v>
      </c>
      <c r="H9" s="12">
        <v>211</v>
      </c>
      <c r="I9" s="12">
        <v>0</v>
      </c>
      <c r="J9" s="12">
        <v>146</v>
      </c>
      <c r="K9" s="12">
        <v>-128</v>
      </c>
      <c r="L9" s="13">
        <v>0.53284671532846717</v>
      </c>
    </row>
    <row r="10" spans="1:12" ht="24.75" x14ac:dyDescent="0.25">
      <c r="A10" s="300" t="s">
        <v>94</v>
      </c>
      <c r="B10" s="11">
        <v>432</v>
      </c>
      <c r="C10" s="12">
        <v>96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96</v>
      </c>
      <c r="J10" s="12">
        <v>25</v>
      </c>
      <c r="K10" s="12">
        <v>-71</v>
      </c>
      <c r="L10" s="13">
        <v>0.26041666666666669</v>
      </c>
    </row>
    <row r="11" spans="1:12" x14ac:dyDescent="0.25">
      <c r="A11" s="300" t="s">
        <v>74</v>
      </c>
      <c r="B11" s="11">
        <v>1159.06</v>
      </c>
      <c r="C11" s="12">
        <v>253</v>
      </c>
      <c r="D11" s="12">
        <v>253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137</v>
      </c>
      <c r="K11" s="12">
        <v>-116</v>
      </c>
      <c r="L11" s="13">
        <v>0.54150197628458496</v>
      </c>
    </row>
    <row r="12" spans="1:12" x14ac:dyDescent="0.25">
      <c r="A12" s="299" t="s">
        <v>82</v>
      </c>
      <c r="B12" s="11">
        <v>1236.3399999999999</v>
      </c>
      <c r="C12" s="12">
        <v>261</v>
      </c>
      <c r="D12" s="12">
        <v>261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202</v>
      </c>
      <c r="K12" s="12">
        <v>-59</v>
      </c>
      <c r="L12" s="13">
        <v>0.77394636015325668</v>
      </c>
    </row>
    <row r="13" spans="1:12" x14ac:dyDescent="0.25">
      <c r="A13" s="300" t="s">
        <v>51</v>
      </c>
      <c r="B13" s="11">
        <v>840</v>
      </c>
      <c r="C13" s="12">
        <v>210</v>
      </c>
      <c r="D13" s="12">
        <v>210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217</v>
      </c>
      <c r="K13" s="12">
        <v>7</v>
      </c>
      <c r="L13" s="13">
        <v>1.0333333333333334</v>
      </c>
    </row>
    <row r="14" spans="1:12" x14ac:dyDescent="0.25">
      <c r="A14" s="300" t="s">
        <v>52</v>
      </c>
      <c r="B14" s="11">
        <v>427.94</v>
      </c>
      <c r="C14" s="12">
        <v>102</v>
      </c>
      <c r="D14" s="12">
        <v>102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159</v>
      </c>
      <c r="K14" s="12">
        <v>57</v>
      </c>
      <c r="L14" s="13">
        <v>1.5588235294117647</v>
      </c>
    </row>
    <row r="15" spans="1:12" x14ac:dyDescent="0.25">
      <c r="A15" s="300" t="s">
        <v>55</v>
      </c>
      <c r="B15" s="11">
        <v>2400</v>
      </c>
      <c r="C15" s="12">
        <v>600</v>
      </c>
      <c r="D15" s="12">
        <v>600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627</v>
      </c>
      <c r="K15" s="12">
        <v>27</v>
      </c>
      <c r="L15" s="13">
        <v>1.0449999999999999</v>
      </c>
    </row>
    <row r="16" spans="1:12" x14ac:dyDescent="0.25">
      <c r="A16" s="300" t="s">
        <v>58</v>
      </c>
      <c r="B16" s="11">
        <v>2821.03</v>
      </c>
      <c r="C16" s="12">
        <v>655</v>
      </c>
      <c r="D16" s="12">
        <v>0</v>
      </c>
      <c r="E16" s="12">
        <v>0</v>
      </c>
      <c r="F16" s="12">
        <v>0</v>
      </c>
      <c r="G16" s="12">
        <v>625</v>
      </c>
      <c r="H16" s="12">
        <v>30</v>
      </c>
      <c r="I16" s="12">
        <v>0</v>
      </c>
      <c r="J16" s="12">
        <v>340</v>
      </c>
      <c r="K16" s="12">
        <v>-315</v>
      </c>
      <c r="L16" s="13">
        <v>0.51908396946564883</v>
      </c>
    </row>
    <row r="17" spans="1:12" x14ac:dyDescent="0.25">
      <c r="A17" s="300" t="s">
        <v>56</v>
      </c>
      <c r="B17" s="11">
        <v>2400</v>
      </c>
      <c r="C17" s="12">
        <v>600</v>
      </c>
      <c r="D17" s="12">
        <v>600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606</v>
      </c>
      <c r="K17" s="12">
        <v>6</v>
      </c>
      <c r="L17" s="13">
        <v>1.01</v>
      </c>
    </row>
    <row r="18" spans="1:12" x14ac:dyDescent="0.25">
      <c r="A18" s="300" t="s">
        <v>57</v>
      </c>
      <c r="B18" s="11">
        <v>1645.15</v>
      </c>
      <c r="C18" s="12">
        <v>358</v>
      </c>
      <c r="D18" s="12">
        <v>259</v>
      </c>
      <c r="E18" s="12">
        <v>0</v>
      </c>
      <c r="F18" s="12">
        <v>0</v>
      </c>
      <c r="G18" s="12">
        <v>15</v>
      </c>
      <c r="H18" s="12">
        <v>0</v>
      </c>
      <c r="I18" s="12">
        <v>84</v>
      </c>
      <c r="J18" s="12">
        <v>500</v>
      </c>
      <c r="K18" s="12">
        <v>142</v>
      </c>
      <c r="L18" s="13">
        <v>1.3966480446927374</v>
      </c>
    </row>
    <row r="19" spans="1:12" x14ac:dyDescent="0.25">
      <c r="A19" s="300" t="s">
        <v>59</v>
      </c>
      <c r="B19" s="11">
        <v>294.94</v>
      </c>
      <c r="C19" s="12">
        <v>66</v>
      </c>
      <c r="D19" s="12">
        <v>66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131</v>
      </c>
      <c r="K19" s="12">
        <v>65</v>
      </c>
      <c r="L19" s="13">
        <v>1.9848484848484849</v>
      </c>
    </row>
    <row r="20" spans="1:12" x14ac:dyDescent="0.25">
      <c r="A20" s="300" t="s">
        <v>95</v>
      </c>
      <c r="B20" s="11">
        <v>860.85</v>
      </c>
      <c r="C20" s="12">
        <v>138</v>
      </c>
      <c r="D20" s="12">
        <v>138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209</v>
      </c>
      <c r="K20" s="12">
        <v>71</v>
      </c>
      <c r="L20" s="13">
        <v>1.5144927536231885</v>
      </c>
    </row>
    <row r="21" spans="1:12" x14ac:dyDescent="0.25">
      <c r="A21" s="300" t="s">
        <v>65</v>
      </c>
      <c r="B21" s="11">
        <v>721.3</v>
      </c>
      <c r="C21" s="12">
        <v>162</v>
      </c>
      <c r="D21" s="12">
        <v>162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404</v>
      </c>
      <c r="K21" s="12">
        <v>242</v>
      </c>
      <c r="L21" s="13">
        <v>2.4938271604938271</v>
      </c>
    </row>
    <row r="22" spans="1:12" x14ac:dyDescent="0.25">
      <c r="A22" s="300" t="s">
        <v>66</v>
      </c>
      <c r="B22" s="11">
        <v>188.3</v>
      </c>
      <c r="C22" s="12">
        <v>46</v>
      </c>
      <c r="D22" s="12">
        <v>16</v>
      </c>
      <c r="E22" s="12">
        <v>30</v>
      </c>
      <c r="F22" s="12">
        <v>0</v>
      </c>
      <c r="G22" s="12">
        <v>0</v>
      </c>
      <c r="H22" s="12">
        <v>0</v>
      </c>
      <c r="I22" s="12">
        <v>0</v>
      </c>
      <c r="J22" s="12">
        <v>29</v>
      </c>
      <c r="K22" s="12">
        <v>-17</v>
      </c>
      <c r="L22" s="13">
        <v>0.63043478260869568</v>
      </c>
    </row>
    <row r="23" spans="1:12" x14ac:dyDescent="0.25">
      <c r="A23" s="300" t="s">
        <v>67</v>
      </c>
      <c r="B23" s="11">
        <v>5589.83</v>
      </c>
      <c r="C23" s="12">
        <v>1222</v>
      </c>
      <c r="D23" s="12">
        <v>1222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1505</v>
      </c>
      <c r="K23" s="12">
        <v>283</v>
      </c>
      <c r="L23" s="13">
        <v>1.2315875613747955</v>
      </c>
    </row>
    <row r="24" spans="1:12" x14ac:dyDescent="0.25">
      <c r="A24" s="300" t="s">
        <v>83</v>
      </c>
      <c r="B24" s="11">
        <v>849.23</v>
      </c>
      <c r="C24" s="12">
        <v>174</v>
      </c>
      <c r="D24" s="12">
        <v>48</v>
      </c>
      <c r="E24" s="12">
        <v>0</v>
      </c>
      <c r="F24" s="12">
        <v>0</v>
      </c>
      <c r="G24" s="12">
        <v>126</v>
      </c>
      <c r="H24" s="12">
        <v>0</v>
      </c>
      <c r="I24" s="12">
        <v>0</v>
      </c>
      <c r="J24" s="12">
        <v>151</v>
      </c>
      <c r="K24" s="12">
        <v>-23</v>
      </c>
      <c r="L24" s="13">
        <v>0.86781609195402298</v>
      </c>
    </row>
    <row r="25" spans="1:12" x14ac:dyDescent="0.25">
      <c r="A25" s="300" t="s">
        <v>68</v>
      </c>
      <c r="B25" s="11">
        <v>249.16</v>
      </c>
      <c r="C25" s="12">
        <v>56</v>
      </c>
      <c r="D25" s="12">
        <v>56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125</v>
      </c>
      <c r="K25" s="12">
        <v>69</v>
      </c>
      <c r="L25" s="13">
        <v>2.2321428571428572</v>
      </c>
    </row>
    <row r="26" spans="1:12" x14ac:dyDescent="0.25">
      <c r="A26" s="300" t="s">
        <v>69</v>
      </c>
      <c r="B26" s="11">
        <v>2559.39</v>
      </c>
      <c r="C26" s="12">
        <v>554</v>
      </c>
      <c r="D26" s="12">
        <v>554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706</v>
      </c>
      <c r="K26" s="12">
        <v>152</v>
      </c>
      <c r="L26" s="13">
        <v>1.2743682310469313</v>
      </c>
    </row>
    <row r="27" spans="1:12" x14ac:dyDescent="0.25">
      <c r="A27" s="300" t="s">
        <v>70</v>
      </c>
      <c r="B27" s="11">
        <v>1845</v>
      </c>
      <c r="C27" s="12">
        <v>431</v>
      </c>
      <c r="D27" s="12">
        <v>431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432</v>
      </c>
      <c r="K27" s="12">
        <v>1</v>
      </c>
      <c r="L27" s="13">
        <v>1.0023201856148491</v>
      </c>
    </row>
    <row r="28" spans="1:12" x14ac:dyDescent="0.25">
      <c r="A28" s="300" t="s">
        <v>71</v>
      </c>
      <c r="B28" s="11">
        <v>1116</v>
      </c>
      <c r="C28" s="12">
        <v>273</v>
      </c>
      <c r="D28" s="12">
        <v>273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386</v>
      </c>
      <c r="K28" s="12">
        <v>113</v>
      </c>
      <c r="L28" s="13">
        <v>1.413919413919414</v>
      </c>
    </row>
    <row r="29" spans="1:12" x14ac:dyDescent="0.25">
      <c r="A29" s="300" t="s">
        <v>72</v>
      </c>
      <c r="B29" s="11">
        <v>201.98</v>
      </c>
      <c r="C29" s="12">
        <v>45</v>
      </c>
      <c r="D29" s="12">
        <v>42</v>
      </c>
      <c r="E29" s="12">
        <v>0</v>
      </c>
      <c r="F29" s="12">
        <v>0</v>
      </c>
      <c r="G29" s="12">
        <v>3</v>
      </c>
      <c r="H29" s="12">
        <v>0</v>
      </c>
      <c r="I29" s="12">
        <v>0</v>
      </c>
      <c r="J29" s="12">
        <v>46</v>
      </c>
      <c r="K29" s="12">
        <v>1</v>
      </c>
      <c r="L29" s="13">
        <v>1.0222222222222221</v>
      </c>
    </row>
    <row r="30" spans="1:12" x14ac:dyDescent="0.25">
      <c r="A30" s="299" t="s">
        <v>96</v>
      </c>
      <c r="B30" s="11">
        <v>1910</v>
      </c>
      <c r="C30" s="12">
        <v>480</v>
      </c>
      <c r="D30" s="12">
        <v>480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580</v>
      </c>
      <c r="K30" s="12">
        <v>100</v>
      </c>
      <c r="L30" s="13">
        <v>1.2083333333333333</v>
      </c>
    </row>
    <row r="31" spans="1:12" x14ac:dyDescent="0.25">
      <c r="A31" s="300" t="s">
        <v>97</v>
      </c>
      <c r="B31" s="11">
        <v>2088.5100000000002</v>
      </c>
      <c r="C31" s="12">
        <v>446</v>
      </c>
      <c r="D31" s="12">
        <v>446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545</v>
      </c>
      <c r="K31" s="12">
        <v>99</v>
      </c>
      <c r="L31" s="13">
        <v>1.2219730941704037</v>
      </c>
    </row>
    <row r="32" spans="1:12" x14ac:dyDescent="0.25">
      <c r="A32" s="300" t="s">
        <v>77</v>
      </c>
      <c r="B32" s="11">
        <v>2400</v>
      </c>
      <c r="C32" s="12">
        <v>600</v>
      </c>
      <c r="D32" s="12">
        <v>600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617</v>
      </c>
      <c r="K32" s="12">
        <v>17</v>
      </c>
      <c r="L32" s="13">
        <v>1.0283333333333333</v>
      </c>
    </row>
    <row r="33" spans="1:12" x14ac:dyDescent="0.25">
      <c r="A33" s="300" t="s">
        <v>84</v>
      </c>
      <c r="B33" s="11">
        <v>234.86</v>
      </c>
      <c r="C33" s="12">
        <v>53</v>
      </c>
      <c r="D33" s="12">
        <v>53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141</v>
      </c>
      <c r="K33" s="12">
        <v>88</v>
      </c>
      <c r="L33" s="13">
        <v>2.6603773584905661</v>
      </c>
    </row>
    <row r="34" spans="1:12" x14ac:dyDescent="0.25">
      <c r="A34" s="300" t="s">
        <v>79</v>
      </c>
      <c r="B34" s="11">
        <v>545</v>
      </c>
      <c r="C34" s="12">
        <v>127</v>
      </c>
      <c r="D34" s="12">
        <v>127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212</v>
      </c>
      <c r="K34" s="12">
        <v>85</v>
      </c>
      <c r="L34" s="13">
        <v>1.6692913385826771</v>
      </c>
    </row>
    <row r="35" spans="1:12" x14ac:dyDescent="0.25">
      <c r="A35" s="300" t="s">
        <v>80</v>
      </c>
      <c r="B35" s="11">
        <v>1920</v>
      </c>
      <c r="C35" s="12">
        <v>480</v>
      </c>
      <c r="D35" s="12">
        <v>480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508</v>
      </c>
      <c r="K35" s="12">
        <v>28</v>
      </c>
      <c r="L35" s="13">
        <v>1.0583333333333333</v>
      </c>
    </row>
    <row r="36" spans="1:12" x14ac:dyDescent="0.25">
      <c r="A36" s="312" t="s">
        <v>81</v>
      </c>
      <c r="B36" s="11">
        <v>361.9</v>
      </c>
      <c r="C36" s="12">
        <v>82</v>
      </c>
      <c r="D36" s="12">
        <v>82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132</v>
      </c>
      <c r="K36" s="12">
        <v>51</v>
      </c>
      <c r="L36" s="13">
        <v>1.6219512195121952</v>
      </c>
    </row>
    <row r="37" spans="1:12" x14ac:dyDescent="0.25">
      <c r="A37" s="281" t="s">
        <v>45</v>
      </c>
      <c r="B37" s="301">
        <f>SUM(B3:B36)</f>
        <v>43520.450000000004</v>
      </c>
      <c r="C37" s="313">
        <f t="shared" ref="C37:J37" si="0">SUM(C3:C36)</f>
        <v>9935</v>
      </c>
      <c r="D37" s="313">
        <f t="shared" si="0"/>
        <v>7632</v>
      </c>
      <c r="E37" s="313">
        <f t="shared" si="0"/>
        <v>30</v>
      </c>
      <c r="F37" s="313">
        <f t="shared" si="0"/>
        <v>295</v>
      </c>
      <c r="G37" s="313">
        <f t="shared" si="0"/>
        <v>769</v>
      </c>
      <c r="H37" s="313">
        <f t="shared" si="0"/>
        <v>1029</v>
      </c>
      <c r="I37" s="313">
        <f t="shared" si="0"/>
        <v>180</v>
      </c>
      <c r="J37" s="313">
        <f t="shared" si="0"/>
        <v>10691</v>
      </c>
      <c r="K37" s="117"/>
      <c r="L37" s="118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G14" sqref="G14"/>
    </sheetView>
  </sheetViews>
  <sheetFormatPr defaultColWidth="8.85546875" defaultRowHeight="15" x14ac:dyDescent="0.25"/>
  <cols>
    <col min="1" max="1" width="41.28515625" style="14" customWidth="1"/>
    <col min="2" max="2" width="10.28515625" style="2" customWidth="1"/>
    <col min="3" max="3" width="9.5703125" style="2" bestFit="1" customWidth="1"/>
    <col min="4" max="4" width="8" style="2" bestFit="1" customWidth="1"/>
    <col min="5" max="6" width="9.28515625" style="2" bestFit="1" customWidth="1"/>
    <col min="7" max="7" width="9.28515625" style="2" customWidth="1"/>
    <col min="8" max="8" width="10.28515625" style="2" bestFit="1" customWidth="1"/>
    <col min="9" max="9" width="8.28515625" style="2" customWidth="1"/>
    <col min="10" max="10" width="8.42578125" style="2" bestFit="1" customWidth="1"/>
    <col min="11" max="11" width="8.28515625" style="2" bestFit="1" customWidth="1"/>
    <col min="12" max="12" width="9.28515625" style="2" bestFit="1" customWidth="1"/>
    <col min="13" max="16384" width="8.85546875" style="2"/>
  </cols>
  <sheetData>
    <row r="1" spans="1:12" x14ac:dyDescent="0.25">
      <c r="A1" s="9" t="s">
        <v>104</v>
      </c>
    </row>
    <row r="2" spans="1:12" ht="38.25" x14ac:dyDescent="0.25">
      <c r="A2" s="10" t="s">
        <v>86</v>
      </c>
      <c r="B2" s="10" t="s">
        <v>2</v>
      </c>
      <c r="C2" s="10" t="s">
        <v>3</v>
      </c>
      <c r="D2" s="10" t="s">
        <v>4</v>
      </c>
      <c r="E2" s="10" t="s">
        <v>87</v>
      </c>
      <c r="F2" s="10" t="s">
        <v>88</v>
      </c>
      <c r="G2" s="10" t="s">
        <v>6</v>
      </c>
      <c r="H2" s="10" t="s">
        <v>7</v>
      </c>
      <c r="I2" s="10" t="s">
        <v>89</v>
      </c>
      <c r="J2" s="10" t="s">
        <v>90</v>
      </c>
      <c r="K2" s="10" t="s">
        <v>91</v>
      </c>
      <c r="L2" s="10" t="s">
        <v>92</v>
      </c>
    </row>
    <row r="3" spans="1:12" x14ac:dyDescent="0.25">
      <c r="A3" s="299" t="s">
        <v>50</v>
      </c>
      <c r="B3" s="11">
        <v>988.2</v>
      </c>
      <c r="C3" s="12">
        <v>178</v>
      </c>
      <c r="D3" s="12">
        <v>0</v>
      </c>
      <c r="E3" s="12">
        <v>0</v>
      </c>
      <c r="F3" s="12">
        <v>0</v>
      </c>
      <c r="G3" s="12">
        <v>0</v>
      </c>
      <c r="H3" s="12">
        <v>178</v>
      </c>
      <c r="I3" s="12">
        <v>0</v>
      </c>
      <c r="J3" s="12">
        <v>92</v>
      </c>
      <c r="K3" s="12">
        <v>-86</v>
      </c>
      <c r="L3" s="13">
        <v>0.5168539325842697</v>
      </c>
    </row>
    <row r="4" spans="1:12" ht="24.75" x14ac:dyDescent="0.25">
      <c r="A4" s="300" t="s">
        <v>62</v>
      </c>
      <c r="B4" s="11">
        <v>1280.45</v>
      </c>
      <c r="C4" s="12">
        <v>308</v>
      </c>
      <c r="D4" s="12">
        <v>0</v>
      </c>
      <c r="E4" s="12">
        <v>0</v>
      </c>
      <c r="F4" s="12">
        <v>0</v>
      </c>
      <c r="G4" s="12">
        <v>0</v>
      </c>
      <c r="H4" s="12">
        <v>308</v>
      </c>
      <c r="I4" s="12">
        <v>0</v>
      </c>
      <c r="J4" s="12">
        <v>253</v>
      </c>
      <c r="K4" s="12">
        <v>-54</v>
      </c>
      <c r="L4" s="13">
        <v>0.82467532467532467</v>
      </c>
    </row>
    <row r="5" spans="1:12" ht="24.75" x14ac:dyDescent="0.25">
      <c r="A5" s="300" t="s">
        <v>76</v>
      </c>
      <c r="B5" s="11">
        <v>1312.25</v>
      </c>
      <c r="C5" s="12">
        <v>302</v>
      </c>
      <c r="D5" s="12">
        <v>0</v>
      </c>
      <c r="E5" s="12">
        <v>0</v>
      </c>
      <c r="F5" s="12">
        <v>0</v>
      </c>
      <c r="G5" s="12">
        <v>0</v>
      </c>
      <c r="H5" s="12">
        <v>302</v>
      </c>
      <c r="I5" s="12">
        <v>0</v>
      </c>
      <c r="J5" s="12">
        <v>177</v>
      </c>
      <c r="K5" s="12">
        <v>-125</v>
      </c>
      <c r="L5" s="13">
        <v>0.58609271523178808</v>
      </c>
    </row>
    <row r="6" spans="1:12" x14ac:dyDescent="0.25">
      <c r="A6" s="300" t="s">
        <v>60</v>
      </c>
      <c r="B6" s="11">
        <v>144.1</v>
      </c>
      <c r="C6" s="12">
        <v>32</v>
      </c>
      <c r="D6" s="12">
        <v>32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40</v>
      </c>
      <c r="K6" s="12">
        <v>8</v>
      </c>
      <c r="L6" s="13">
        <v>1.25</v>
      </c>
    </row>
    <row r="7" spans="1:12" x14ac:dyDescent="0.25">
      <c r="A7" s="300" t="s">
        <v>53</v>
      </c>
      <c r="B7" s="11">
        <v>1073.77</v>
      </c>
      <c r="C7" s="12">
        <v>217</v>
      </c>
      <c r="D7" s="12">
        <v>39</v>
      </c>
      <c r="E7" s="12">
        <v>0</v>
      </c>
      <c r="F7" s="12">
        <v>178</v>
      </c>
      <c r="G7" s="12">
        <v>0</v>
      </c>
      <c r="H7" s="12">
        <v>0</v>
      </c>
      <c r="I7" s="12">
        <v>0</v>
      </c>
      <c r="J7" s="12">
        <v>228</v>
      </c>
      <c r="K7" s="12">
        <v>11</v>
      </c>
      <c r="L7" s="13">
        <v>1.0506912442396312</v>
      </c>
    </row>
    <row r="8" spans="1:12" x14ac:dyDescent="0.25">
      <c r="A8" s="300" t="s">
        <v>54</v>
      </c>
      <c r="B8" s="11">
        <v>232.8</v>
      </c>
      <c r="C8" s="12">
        <v>54</v>
      </c>
      <c r="D8" s="12">
        <v>0</v>
      </c>
      <c r="E8" s="12">
        <v>0</v>
      </c>
      <c r="F8" s="12">
        <v>54</v>
      </c>
      <c r="G8" s="12">
        <v>0</v>
      </c>
      <c r="H8" s="12">
        <v>0</v>
      </c>
      <c r="I8" s="12">
        <v>0</v>
      </c>
      <c r="J8" s="12">
        <v>131</v>
      </c>
      <c r="K8" s="12">
        <v>77</v>
      </c>
      <c r="L8" s="13">
        <v>2.425925925925926</v>
      </c>
    </row>
    <row r="9" spans="1:12" ht="24.75" x14ac:dyDescent="0.25">
      <c r="A9" s="300" t="s">
        <v>93</v>
      </c>
      <c r="B9" s="11">
        <v>1191.1099999999999</v>
      </c>
      <c r="C9" s="12">
        <v>274</v>
      </c>
      <c r="D9" s="12">
        <v>0</v>
      </c>
      <c r="E9" s="12">
        <v>0</v>
      </c>
      <c r="F9" s="12">
        <v>63</v>
      </c>
      <c r="G9" s="12">
        <v>0</v>
      </c>
      <c r="H9" s="12">
        <v>211</v>
      </c>
      <c r="I9" s="12">
        <v>0</v>
      </c>
      <c r="J9" s="12">
        <v>168</v>
      </c>
      <c r="K9" s="12">
        <v>-106</v>
      </c>
      <c r="L9" s="13">
        <v>0.61313868613138689</v>
      </c>
    </row>
    <row r="10" spans="1:12" ht="24.75" x14ac:dyDescent="0.25">
      <c r="A10" s="300" t="s">
        <v>94</v>
      </c>
      <c r="B10" s="11">
        <v>432</v>
      </c>
      <c r="C10" s="12">
        <v>96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96</v>
      </c>
      <c r="J10" s="12">
        <v>23</v>
      </c>
      <c r="K10" s="12">
        <v>-73</v>
      </c>
      <c r="L10" s="13">
        <v>0.23958333333333334</v>
      </c>
    </row>
    <row r="11" spans="1:12" x14ac:dyDescent="0.25">
      <c r="A11" s="300" t="s">
        <v>74</v>
      </c>
      <c r="B11" s="11">
        <v>1159.06</v>
      </c>
      <c r="C11" s="12">
        <v>253</v>
      </c>
      <c r="D11" s="12">
        <v>253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139</v>
      </c>
      <c r="K11" s="12">
        <v>-115</v>
      </c>
      <c r="L11" s="13">
        <v>0.54545454545454541</v>
      </c>
    </row>
    <row r="12" spans="1:12" x14ac:dyDescent="0.25">
      <c r="A12" s="299" t="s">
        <v>82</v>
      </c>
      <c r="B12" s="11">
        <v>1236.3399999999999</v>
      </c>
      <c r="C12" s="12">
        <v>261</v>
      </c>
      <c r="D12" s="12">
        <v>261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216</v>
      </c>
      <c r="K12" s="12">
        <v>-45</v>
      </c>
      <c r="L12" s="13">
        <v>0.82758620689655171</v>
      </c>
    </row>
    <row r="13" spans="1:12" x14ac:dyDescent="0.25">
      <c r="A13" s="300" t="s">
        <v>51</v>
      </c>
      <c r="B13" s="11">
        <v>840</v>
      </c>
      <c r="C13" s="12">
        <v>210</v>
      </c>
      <c r="D13" s="12">
        <v>210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218</v>
      </c>
      <c r="K13" s="12">
        <v>8</v>
      </c>
      <c r="L13" s="13">
        <v>1.0380952380952382</v>
      </c>
    </row>
    <row r="14" spans="1:12" x14ac:dyDescent="0.25">
      <c r="A14" s="300" t="s">
        <v>52</v>
      </c>
      <c r="B14" s="11">
        <v>427.94</v>
      </c>
      <c r="C14" s="12">
        <v>102</v>
      </c>
      <c r="D14" s="12">
        <v>102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163</v>
      </c>
      <c r="K14" s="12">
        <v>61</v>
      </c>
      <c r="L14" s="13">
        <v>1.5980392156862746</v>
      </c>
    </row>
    <row r="15" spans="1:12" x14ac:dyDescent="0.25">
      <c r="A15" s="300" t="s">
        <v>55</v>
      </c>
      <c r="B15" s="11">
        <v>2400</v>
      </c>
      <c r="C15" s="12">
        <v>600</v>
      </c>
      <c r="D15" s="12">
        <v>600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634</v>
      </c>
      <c r="K15" s="12">
        <v>34</v>
      </c>
      <c r="L15" s="13">
        <v>1.0566666666666666</v>
      </c>
    </row>
    <row r="16" spans="1:12" x14ac:dyDescent="0.25">
      <c r="A16" s="300" t="s">
        <v>58</v>
      </c>
      <c r="B16" s="11">
        <v>2821.03</v>
      </c>
      <c r="C16" s="12">
        <v>655</v>
      </c>
      <c r="D16" s="12">
        <v>0</v>
      </c>
      <c r="E16" s="12">
        <v>0</v>
      </c>
      <c r="F16" s="12">
        <v>0</v>
      </c>
      <c r="G16" s="12">
        <v>625</v>
      </c>
      <c r="H16" s="12">
        <v>30</v>
      </c>
      <c r="I16" s="12">
        <v>0</v>
      </c>
      <c r="J16" s="12">
        <v>350</v>
      </c>
      <c r="K16" s="12">
        <v>-305</v>
      </c>
      <c r="L16" s="13">
        <v>0.53435114503816794</v>
      </c>
    </row>
    <row r="17" spans="1:12" x14ac:dyDescent="0.25">
      <c r="A17" s="300" t="s">
        <v>56</v>
      </c>
      <c r="B17" s="11">
        <v>2400</v>
      </c>
      <c r="C17" s="12">
        <v>600</v>
      </c>
      <c r="D17" s="12">
        <v>600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609</v>
      </c>
      <c r="K17" s="12">
        <v>9</v>
      </c>
      <c r="L17" s="13">
        <v>1.0149999999999999</v>
      </c>
    </row>
    <row r="18" spans="1:12" x14ac:dyDescent="0.25">
      <c r="A18" s="300" t="s">
        <v>57</v>
      </c>
      <c r="B18" s="11">
        <v>1645.15</v>
      </c>
      <c r="C18" s="12">
        <v>358</v>
      </c>
      <c r="D18" s="12">
        <v>259</v>
      </c>
      <c r="E18" s="12">
        <v>0</v>
      </c>
      <c r="F18" s="12">
        <v>0</v>
      </c>
      <c r="G18" s="12">
        <v>15</v>
      </c>
      <c r="H18" s="12">
        <v>0</v>
      </c>
      <c r="I18" s="12">
        <v>84</v>
      </c>
      <c r="J18" s="12">
        <v>496</v>
      </c>
      <c r="K18" s="12">
        <v>138</v>
      </c>
      <c r="L18" s="13">
        <v>1.3854748603351956</v>
      </c>
    </row>
    <row r="19" spans="1:12" x14ac:dyDescent="0.25">
      <c r="A19" s="300" t="s">
        <v>59</v>
      </c>
      <c r="B19" s="11">
        <v>294.94</v>
      </c>
      <c r="C19" s="12">
        <v>66</v>
      </c>
      <c r="D19" s="12">
        <v>66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138</v>
      </c>
      <c r="K19" s="12">
        <v>72</v>
      </c>
      <c r="L19" s="13">
        <v>2.0909090909090908</v>
      </c>
    </row>
    <row r="20" spans="1:12" x14ac:dyDescent="0.25">
      <c r="A20" s="300" t="s">
        <v>95</v>
      </c>
      <c r="B20" s="11">
        <v>860.85</v>
      </c>
      <c r="C20" s="12">
        <v>138</v>
      </c>
      <c r="D20" s="12">
        <v>138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231</v>
      </c>
      <c r="K20" s="12">
        <v>93</v>
      </c>
      <c r="L20" s="13">
        <v>1.673913043478261</v>
      </c>
    </row>
    <row r="21" spans="1:12" x14ac:dyDescent="0.25">
      <c r="A21" s="300" t="s">
        <v>65</v>
      </c>
      <c r="B21" s="11">
        <v>721.3</v>
      </c>
      <c r="C21" s="12">
        <v>162</v>
      </c>
      <c r="D21" s="12">
        <v>162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369</v>
      </c>
      <c r="K21" s="12">
        <v>207</v>
      </c>
      <c r="L21" s="13">
        <v>2.2777777777777777</v>
      </c>
    </row>
    <row r="22" spans="1:12" x14ac:dyDescent="0.25">
      <c r="A22" s="300" t="s">
        <v>66</v>
      </c>
      <c r="B22" s="11">
        <v>188.3</v>
      </c>
      <c r="C22" s="12">
        <v>46</v>
      </c>
      <c r="D22" s="12">
        <v>16</v>
      </c>
      <c r="E22" s="12">
        <v>30</v>
      </c>
      <c r="F22" s="12">
        <v>0</v>
      </c>
      <c r="G22" s="12">
        <v>0</v>
      </c>
      <c r="H22" s="12">
        <v>0</v>
      </c>
      <c r="I22" s="12">
        <v>0</v>
      </c>
      <c r="J22" s="12">
        <v>28</v>
      </c>
      <c r="K22" s="12">
        <v>-18</v>
      </c>
      <c r="L22" s="13">
        <v>0.60869565217391308</v>
      </c>
    </row>
    <row r="23" spans="1:12" x14ac:dyDescent="0.25">
      <c r="A23" s="300" t="s">
        <v>67</v>
      </c>
      <c r="B23" s="11">
        <v>5589.83</v>
      </c>
      <c r="C23" s="12">
        <v>1222</v>
      </c>
      <c r="D23" s="12">
        <v>1222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1474</v>
      </c>
      <c r="K23" s="12">
        <v>252</v>
      </c>
      <c r="L23" s="13">
        <v>1.2062193126022913</v>
      </c>
    </row>
    <row r="24" spans="1:12" x14ac:dyDescent="0.25">
      <c r="A24" s="300" t="s">
        <v>83</v>
      </c>
      <c r="B24" s="11">
        <v>849.23</v>
      </c>
      <c r="C24" s="12">
        <v>174</v>
      </c>
      <c r="D24" s="12">
        <v>48</v>
      </c>
      <c r="E24" s="12">
        <v>0</v>
      </c>
      <c r="F24" s="12">
        <v>0</v>
      </c>
      <c r="G24" s="12">
        <v>126</v>
      </c>
      <c r="H24" s="12">
        <v>0</v>
      </c>
      <c r="I24" s="12">
        <v>0</v>
      </c>
      <c r="J24" s="12">
        <v>131</v>
      </c>
      <c r="K24" s="12">
        <v>-43</v>
      </c>
      <c r="L24" s="13">
        <v>0.75287356321839083</v>
      </c>
    </row>
    <row r="25" spans="1:12" x14ac:dyDescent="0.25">
      <c r="A25" s="300" t="s">
        <v>68</v>
      </c>
      <c r="B25" s="11">
        <v>249.16</v>
      </c>
      <c r="C25" s="12">
        <v>56</v>
      </c>
      <c r="D25" s="12">
        <v>56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133</v>
      </c>
      <c r="K25" s="12">
        <v>77</v>
      </c>
      <c r="L25" s="13">
        <v>2.375</v>
      </c>
    </row>
    <row r="26" spans="1:12" x14ac:dyDescent="0.25">
      <c r="A26" s="300" t="s">
        <v>69</v>
      </c>
      <c r="B26" s="11">
        <v>2559.39</v>
      </c>
      <c r="C26" s="12">
        <v>554</v>
      </c>
      <c r="D26" s="12">
        <v>554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702</v>
      </c>
      <c r="K26" s="12">
        <v>148</v>
      </c>
      <c r="L26" s="13">
        <v>1.2671480144404332</v>
      </c>
    </row>
    <row r="27" spans="1:12" x14ac:dyDescent="0.25">
      <c r="A27" s="300" t="s">
        <v>70</v>
      </c>
      <c r="B27" s="11">
        <v>1845</v>
      </c>
      <c r="C27" s="12">
        <v>431</v>
      </c>
      <c r="D27" s="12">
        <v>431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434</v>
      </c>
      <c r="K27" s="12">
        <v>3</v>
      </c>
      <c r="L27" s="13">
        <v>1.0069605568445477</v>
      </c>
    </row>
    <row r="28" spans="1:12" x14ac:dyDescent="0.25">
      <c r="A28" s="300" t="s">
        <v>71</v>
      </c>
      <c r="B28" s="11">
        <v>1116</v>
      </c>
      <c r="C28" s="12">
        <v>273</v>
      </c>
      <c r="D28" s="12">
        <v>273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369</v>
      </c>
      <c r="K28" s="12">
        <v>96</v>
      </c>
      <c r="L28" s="13">
        <v>1.3516483516483517</v>
      </c>
    </row>
    <row r="29" spans="1:12" x14ac:dyDescent="0.25">
      <c r="A29" s="300" t="s">
        <v>72</v>
      </c>
      <c r="B29" s="11">
        <v>201.98</v>
      </c>
      <c r="C29" s="12">
        <v>45</v>
      </c>
      <c r="D29" s="12">
        <v>42</v>
      </c>
      <c r="E29" s="12">
        <v>0</v>
      </c>
      <c r="F29" s="12">
        <v>0</v>
      </c>
      <c r="G29" s="12">
        <v>3</v>
      </c>
      <c r="H29" s="12">
        <v>0</v>
      </c>
      <c r="I29" s="12">
        <v>0</v>
      </c>
      <c r="J29" s="12">
        <v>46</v>
      </c>
      <c r="K29" s="12">
        <v>1</v>
      </c>
      <c r="L29" s="13">
        <v>1.0222222222222221</v>
      </c>
    </row>
    <row r="30" spans="1:12" x14ac:dyDescent="0.25">
      <c r="A30" s="299" t="s">
        <v>96</v>
      </c>
      <c r="B30" s="11">
        <v>1910</v>
      </c>
      <c r="C30" s="12">
        <v>480</v>
      </c>
      <c r="D30" s="12">
        <v>480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584</v>
      </c>
      <c r="K30" s="12">
        <v>104</v>
      </c>
      <c r="L30" s="13">
        <v>1.2166666666666666</v>
      </c>
    </row>
    <row r="31" spans="1:12" x14ac:dyDescent="0.25">
      <c r="A31" s="300" t="s">
        <v>97</v>
      </c>
      <c r="B31" s="11">
        <v>2088.5100000000002</v>
      </c>
      <c r="C31" s="12">
        <v>446</v>
      </c>
      <c r="D31" s="12">
        <v>446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543</v>
      </c>
      <c r="K31" s="12">
        <v>97</v>
      </c>
      <c r="L31" s="13">
        <v>1.2174887892376682</v>
      </c>
    </row>
    <row r="32" spans="1:12" x14ac:dyDescent="0.25">
      <c r="A32" s="300" t="s">
        <v>77</v>
      </c>
      <c r="B32" s="11">
        <v>2400</v>
      </c>
      <c r="C32" s="12">
        <v>600</v>
      </c>
      <c r="D32" s="12">
        <v>600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600</v>
      </c>
      <c r="K32" s="12">
        <v>0</v>
      </c>
      <c r="L32" s="13">
        <v>1</v>
      </c>
    </row>
    <row r="33" spans="1:12" x14ac:dyDescent="0.25">
      <c r="A33" s="300" t="s">
        <v>84</v>
      </c>
      <c r="B33" s="11">
        <v>234.86</v>
      </c>
      <c r="C33" s="12">
        <v>53</v>
      </c>
      <c r="D33" s="12">
        <v>53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136</v>
      </c>
      <c r="K33" s="12">
        <v>83</v>
      </c>
      <c r="L33" s="13">
        <v>2.5660377358490565</v>
      </c>
    </row>
    <row r="34" spans="1:12" x14ac:dyDescent="0.25">
      <c r="A34" s="300" t="s">
        <v>79</v>
      </c>
      <c r="B34" s="11">
        <v>545</v>
      </c>
      <c r="C34" s="12">
        <v>127</v>
      </c>
      <c r="D34" s="12">
        <v>127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211</v>
      </c>
      <c r="K34" s="12">
        <v>84</v>
      </c>
      <c r="L34" s="13">
        <v>1.6614173228346456</v>
      </c>
    </row>
    <row r="35" spans="1:12" x14ac:dyDescent="0.25">
      <c r="A35" s="300" t="s">
        <v>80</v>
      </c>
      <c r="B35" s="11">
        <v>1920</v>
      </c>
      <c r="C35" s="12">
        <v>480</v>
      </c>
      <c r="D35" s="12">
        <v>480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529</v>
      </c>
      <c r="K35" s="12">
        <v>49</v>
      </c>
      <c r="L35" s="13">
        <v>1.1020833333333333</v>
      </c>
    </row>
    <row r="36" spans="1:12" x14ac:dyDescent="0.25">
      <c r="A36" s="312" t="s">
        <v>81</v>
      </c>
      <c r="B36" s="11">
        <v>361.9</v>
      </c>
      <c r="C36" s="12">
        <v>82</v>
      </c>
      <c r="D36" s="12">
        <v>82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132</v>
      </c>
      <c r="K36" s="12">
        <v>50</v>
      </c>
      <c r="L36" s="13">
        <v>1.6097560975609757</v>
      </c>
    </row>
    <row r="37" spans="1:12" x14ac:dyDescent="0.25">
      <c r="A37" s="281" t="s">
        <v>45</v>
      </c>
      <c r="B37" s="301">
        <v>43520.450000000004</v>
      </c>
      <c r="C37" s="313">
        <v>9935</v>
      </c>
      <c r="D37" s="313">
        <v>7632</v>
      </c>
      <c r="E37" s="313">
        <v>30</v>
      </c>
      <c r="F37" s="313">
        <v>295</v>
      </c>
      <c r="G37" s="313">
        <v>769</v>
      </c>
      <c r="H37" s="313">
        <v>1029</v>
      </c>
      <c r="I37" s="313">
        <v>180</v>
      </c>
      <c r="J37" s="313">
        <v>10727</v>
      </c>
      <c r="K37" s="117"/>
      <c r="L37" s="118"/>
    </row>
  </sheetData>
  <pageMargins left="0" right="0" top="0" bottom="0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J30" sqref="J30"/>
    </sheetView>
  </sheetViews>
  <sheetFormatPr defaultColWidth="9.140625" defaultRowHeight="15" x14ac:dyDescent="0.25"/>
  <cols>
    <col min="1" max="1" width="45.7109375" style="2" customWidth="1"/>
    <col min="2" max="2" width="8.85546875" style="2" bestFit="1" customWidth="1"/>
    <col min="3" max="3" width="8.5703125" style="2" bestFit="1" customWidth="1"/>
    <col min="4" max="4" width="6.85546875" style="2" bestFit="1" customWidth="1"/>
    <col min="5" max="5" width="8.42578125" style="2" bestFit="1" customWidth="1"/>
    <col min="6" max="6" width="8.140625" style="2" bestFit="1" customWidth="1"/>
    <col min="7" max="7" width="8.28515625" style="2" bestFit="1" customWidth="1"/>
    <col min="8" max="8" width="9.28515625" style="2" bestFit="1" customWidth="1"/>
    <col min="9" max="9" width="11.42578125" style="2" bestFit="1" customWidth="1"/>
    <col min="10" max="11" width="7.42578125" style="2" bestFit="1" customWidth="1"/>
    <col min="12" max="12" width="7.85546875" style="2" bestFit="1" customWidth="1"/>
    <col min="13" max="16384" width="9.140625" style="2"/>
  </cols>
  <sheetData>
    <row r="1" spans="1:12" x14ac:dyDescent="0.25">
      <c r="A1" s="1" t="s">
        <v>105</v>
      </c>
    </row>
    <row r="2" spans="1:12" ht="38.25" x14ac:dyDescent="0.25">
      <c r="A2" s="3" t="s">
        <v>86</v>
      </c>
      <c r="B2" s="4" t="s">
        <v>2</v>
      </c>
      <c r="C2" s="5" t="s">
        <v>3</v>
      </c>
      <c r="D2" s="5" t="s">
        <v>4</v>
      </c>
      <c r="E2" s="5" t="s">
        <v>87</v>
      </c>
      <c r="F2" s="5" t="s">
        <v>88</v>
      </c>
      <c r="G2" s="6" t="s">
        <v>6</v>
      </c>
      <c r="H2" s="6" t="s">
        <v>7</v>
      </c>
      <c r="I2" s="5" t="s">
        <v>8</v>
      </c>
      <c r="J2" s="5" t="s">
        <v>90</v>
      </c>
      <c r="K2" s="6" t="s">
        <v>91</v>
      </c>
      <c r="L2" s="6" t="s">
        <v>92</v>
      </c>
    </row>
    <row r="3" spans="1:12" x14ac:dyDescent="0.25">
      <c r="A3" s="295" t="s">
        <v>50</v>
      </c>
      <c r="B3" s="303">
        <v>988.2</v>
      </c>
      <c r="C3" s="314">
        <v>178</v>
      </c>
      <c r="D3" s="314">
        <v>0</v>
      </c>
      <c r="E3" s="314">
        <v>0</v>
      </c>
      <c r="F3" s="314">
        <v>0</v>
      </c>
      <c r="G3" s="314">
        <v>0</v>
      </c>
      <c r="H3" s="314">
        <v>178</v>
      </c>
      <c r="I3" s="314">
        <v>0</v>
      </c>
      <c r="J3" s="315">
        <v>112</v>
      </c>
      <c r="K3" s="314">
        <v>-66</v>
      </c>
      <c r="L3" s="307">
        <v>0.62919999999999998</v>
      </c>
    </row>
    <row r="4" spans="1:12" ht="25.5" x14ac:dyDescent="0.25">
      <c r="A4" s="295" t="s">
        <v>62</v>
      </c>
      <c r="B4" s="303">
        <v>1280.45</v>
      </c>
      <c r="C4" s="314">
        <v>308</v>
      </c>
      <c r="D4" s="314">
        <v>0</v>
      </c>
      <c r="E4" s="314">
        <v>0</v>
      </c>
      <c r="F4" s="314">
        <v>0</v>
      </c>
      <c r="G4" s="314">
        <v>0</v>
      </c>
      <c r="H4" s="314">
        <v>308</v>
      </c>
      <c r="I4" s="314">
        <v>0</v>
      </c>
      <c r="J4" s="315">
        <v>275</v>
      </c>
      <c r="K4" s="314">
        <v>-33</v>
      </c>
      <c r="L4" s="307">
        <v>0.89290000000000003</v>
      </c>
    </row>
    <row r="5" spans="1:12" ht="14.25" customHeight="1" x14ac:dyDescent="0.25">
      <c r="A5" s="295" t="s">
        <v>76</v>
      </c>
      <c r="B5" s="303">
        <v>1312.25</v>
      </c>
      <c r="C5" s="314">
        <v>302</v>
      </c>
      <c r="D5" s="314">
        <v>0</v>
      </c>
      <c r="E5" s="314">
        <v>0</v>
      </c>
      <c r="F5" s="314">
        <v>0</v>
      </c>
      <c r="G5" s="314">
        <v>0</v>
      </c>
      <c r="H5" s="314">
        <v>302</v>
      </c>
      <c r="I5" s="314">
        <v>0</v>
      </c>
      <c r="J5" s="315">
        <v>166</v>
      </c>
      <c r="K5" s="314">
        <v>-136</v>
      </c>
      <c r="L5" s="307">
        <v>0.54969999999999997</v>
      </c>
    </row>
    <row r="6" spans="1:12" x14ac:dyDescent="0.25">
      <c r="A6" s="295" t="s">
        <v>60</v>
      </c>
      <c r="B6" s="303">
        <v>144.1</v>
      </c>
      <c r="C6" s="314">
        <v>32</v>
      </c>
      <c r="D6" s="314">
        <v>32</v>
      </c>
      <c r="E6" s="314">
        <v>0</v>
      </c>
      <c r="F6" s="314">
        <v>0</v>
      </c>
      <c r="G6" s="314">
        <v>0</v>
      </c>
      <c r="H6" s="314">
        <v>0</v>
      </c>
      <c r="I6" s="314">
        <v>0</v>
      </c>
      <c r="J6" s="315">
        <v>44</v>
      </c>
      <c r="K6" s="314">
        <v>12</v>
      </c>
      <c r="L6" s="307">
        <v>1.375</v>
      </c>
    </row>
    <row r="7" spans="1:12" x14ac:dyDescent="0.25">
      <c r="A7" s="295" t="s">
        <v>53</v>
      </c>
      <c r="B7" s="303">
        <v>1073.77</v>
      </c>
      <c r="C7" s="314">
        <v>217</v>
      </c>
      <c r="D7" s="314">
        <v>39</v>
      </c>
      <c r="E7" s="314">
        <v>0</v>
      </c>
      <c r="F7" s="314">
        <v>178</v>
      </c>
      <c r="G7" s="314">
        <v>0</v>
      </c>
      <c r="H7" s="314">
        <v>0</v>
      </c>
      <c r="I7" s="314">
        <v>0</v>
      </c>
      <c r="J7" s="315">
        <v>226</v>
      </c>
      <c r="K7" s="314">
        <v>9</v>
      </c>
      <c r="L7" s="307">
        <v>1.0414746543778801</v>
      </c>
    </row>
    <row r="8" spans="1:12" x14ac:dyDescent="0.25">
      <c r="A8" s="295" t="s">
        <v>54</v>
      </c>
      <c r="B8" s="303">
        <v>232.8</v>
      </c>
      <c r="C8" s="314">
        <v>54</v>
      </c>
      <c r="D8" s="314">
        <v>0</v>
      </c>
      <c r="E8" s="314">
        <v>0</v>
      </c>
      <c r="F8" s="314">
        <v>54</v>
      </c>
      <c r="G8" s="314">
        <v>0</v>
      </c>
      <c r="H8" s="314">
        <v>0</v>
      </c>
      <c r="I8" s="314">
        <v>0</v>
      </c>
      <c r="J8" s="315">
        <v>123</v>
      </c>
      <c r="K8" s="314">
        <v>69</v>
      </c>
      <c r="L8" s="307">
        <v>2.2777777777777777</v>
      </c>
    </row>
    <row r="9" spans="1:12" ht="25.5" x14ac:dyDescent="0.25">
      <c r="A9" s="295" t="s">
        <v>93</v>
      </c>
      <c r="B9" s="303">
        <v>1191.1099999999999</v>
      </c>
      <c r="C9" s="314">
        <v>274</v>
      </c>
      <c r="D9" s="314">
        <v>0</v>
      </c>
      <c r="E9" s="314">
        <v>0</v>
      </c>
      <c r="F9" s="314">
        <v>63</v>
      </c>
      <c r="G9" s="314">
        <v>0</v>
      </c>
      <c r="H9" s="314">
        <v>211</v>
      </c>
      <c r="I9" s="314">
        <v>0</v>
      </c>
      <c r="J9" s="315">
        <v>168</v>
      </c>
      <c r="K9" s="314">
        <v>-106</v>
      </c>
      <c r="L9" s="307">
        <v>0.61313868613138689</v>
      </c>
    </row>
    <row r="10" spans="1:12" ht="25.5" x14ac:dyDescent="0.25">
      <c r="A10" s="295" t="s">
        <v>94</v>
      </c>
      <c r="B10" s="303">
        <v>432</v>
      </c>
      <c r="C10" s="314">
        <v>96</v>
      </c>
      <c r="D10" s="314">
        <v>0</v>
      </c>
      <c r="E10" s="314">
        <v>0</v>
      </c>
      <c r="F10" s="314">
        <v>0</v>
      </c>
      <c r="G10" s="314">
        <v>0</v>
      </c>
      <c r="H10" s="314">
        <v>0</v>
      </c>
      <c r="I10" s="314">
        <v>96</v>
      </c>
      <c r="J10" s="315">
        <v>24</v>
      </c>
      <c r="K10" s="314">
        <v>-72</v>
      </c>
      <c r="L10" s="307">
        <v>0.25</v>
      </c>
    </row>
    <row r="11" spans="1:12" x14ac:dyDescent="0.25">
      <c r="A11" s="295" t="s">
        <v>74</v>
      </c>
      <c r="B11" s="303">
        <v>1159.06</v>
      </c>
      <c r="C11" s="314">
        <v>253</v>
      </c>
      <c r="D11" s="314">
        <v>253</v>
      </c>
      <c r="E11" s="314">
        <v>0</v>
      </c>
      <c r="F11" s="314">
        <v>0</v>
      </c>
      <c r="G11" s="314">
        <v>0</v>
      </c>
      <c r="H11" s="314">
        <v>0</v>
      </c>
      <c r="I11" s="314">
        <v>0</v>
      </c>
      <c r="J11" s="315">
        <v>137</v>
      </c>
      <c r="K11" s="314">
        <v>-116</v>
      </c>
      <c r="L11" s="307">
        <v>0.54150197628458496</v>
      </c>
    </row>
    <row r="12" spans="1:12" x14ac:dyDescent="0.25">
      <c r="A12" s="295" t="s">
        <v>82</v>
      </c>
      <c r="B12" s="303">
        <v>1236.3399999999999</v>
      </c>
      <c r="C12" s="314">
        <v>261</v>
      </c>
      <c r="D12" s="314">
        <v>261</v>
      </c>
      <c r="E12" s="314">
        <v>0</v>
      </c>
      <c r="F12" s="314">
        <v>0</v>
      </c>
      <c r="G12" s="314">
        <v>0</v>
      </c>
      <c r="H12" s="314">
        <v>0</v>
      </c>
      <c r="I12" s="314">
        <v>0</v>
      </c>
      <c r="J12" s="315">
        <v>209</v>
      </c>
      <c r="K12" s="314">
        <v>-52</v>
      </c>
      <c r="L12" s="307">
        <v>0.8007662835249042</v>
      </c>
    </row>
    <row r="13" spans="1:12" x14ac:dyDescent="0.25">
      <c r="A13" s="295" t="s">
        <v>51</v>
      </c>
      <c r="B13" s="303">
        <v>840</v>
      </c>
      <c r="C13" s="314">
        <v>210</v>
      </c>
      <c r="D13" s="314">
        <v>210</v>
      </c>
      <c r="E13" s="314">
        <v>0</v>
      </c>
      <c r="F13" s="314">
        <v>0</v>
      </c>
      <c r="G13" s="314">
        <v>0</v>
      </c>
      <c r="H13" s="314">
        <v>0</v>
      </c>
      <c r="I13" s="314">
        <v>0</v>
      </c>
      <c r="J13" s="315">
        <v>216</v>
      </c>
      <c r="K13" s="314">
        <v>6</v>
      </c>
      <c r="L13" s="307">
        <v>1.0285714285714285</v>
      </c>
    </row>
    <row r="14" spans="1:12" x14ac:dyDescent="0.25">
      <c r="A14" s="295" t="s">
        <v>52</v>
      </c>
      <c r="B14" s="303">
        <v>427.94</v>
      </c>
      <c r="C14" s="314">
        <v>102</v>
      </c>
      <c r="D14" s="314">
        <v>102</v>
      </c>
      <c r="E14" s="314">
        <v>0</v>
      </c>
      <c r="F14" s="314">
        <v>0</v>
      </c>
      <c r="G14" s="314">
        <v>0</v>
      </c>
      <c r="H14" s="314">
        <v>0</v>
      </c>
      <c r="I14" s="314">
        <v>0</v>
      </c>
      <c r="J14" s="315">
        <v>149</v>
      </c>
      <c r="K14" s="314">
        <v>47</v>
      </c>
      <c r="L14" s="307">
        <v>1.4607843137254901</v>
      </c>
    </row>
    <row r="15" spans="1:12" x14ac:dyDescent="0.25">
      <c r="A15" s="295" t="s">
        <v>55</v>
      </c>
      <c r="B15" s="303">
        <v>2400</v>
      </c>
      <c r="C15" s="314">
        <v>600</v>
      </c>
      <c r="D15" s="314">
        <v>600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  <c r="J15" s="315">
        <v>625</v>
      </c>
      <c r="K15" s="314">
        <v>25</v>
      </c>
      <c r="L15" s="307">
        <v>1.0416666666666667</v>
      </c>
    </row>
    <row r="16" spans="1:12" x14ac:dyDescent="0.25">
      <c r="A16" s="295" t="s">
        <v>58</v>
      </c>
      <c r="B16" s="303">
        <v>2821.03</v>
      </c>
      <c r="C16" s="314">
        <v>655</v>
      </c>
      <c r="D16" s="314">
        <v>0</v>
      </c>
      <c r="E16" s="314">
        <v>0</v>
      </c>
      <c r="F16" s="314">
        <v>0</v>
      </c>
      <c r="G16" s="314">
        <v>625</v>
      </c>
      <c r="H16" s="314">
        <v>30</v>
      </c>
      <c r="I16" s="314">
        <v>0</v>
      </c>
      <c r="J16" s="315">
        <v>351</v>
      </c>
      <c r="K16" s="314">
        <v>-304</v>
      </c>
      <c r="L16" s="307">
        <v>0.53587786259541981</v>
      </c>
    </row>
    <row r="17" spans="1:12" x14ac:dyDescent="0.25">
      <c r="A17" s="295" t="s">
        <v>56</v>
      </c>
      <c r="B17" s="303">
        <v>2400</v>
      </c>
      <c r="C17" s="314">
        <v>600</v>
      </c>
      <c r="D17" s="314">
        <v>600</v>
      </c>
      <c r="E17" s="314">
        <v>0</v>
      </c>
      <c r="F17" s="314">
        <v>0</v>
      </c>
      <c r="G17" s="314">
        <v>0</v>
      </c>
      <c r="H17" s="314">
        <v>0</v>
      </c>
      <c r="I17" s="314">
        <v>0</v>
      </c>
      <c r="J17" s="315">
        <v>602</v>
      </c>
      <c r="K17" s="314">
        <v>2</v>
      </c>
      <c r="L17" s="307">
        <v>1.0033333333333334</v>
      </c>
    </row>
    <row r="18" spans="1:12" x14ac:dyDescent="0.25">
      <c r="A18" s="295" t="s">
        <v>57</v>
      </c>
      <c r="B18" s="303">
        <v>1645.15</v>
      </c>
      <c r="C18" s="314">
        <v>358</v>
      </c>
      <c r="D18" s="314">
        <v>259</v>
      </c>
      <c r="E18" s="314">
        <v>0</v>
      </c>
      <c r="F18" s="314">
        <v>0</v>
      </c>
      <c r="G18" s="314">
        <v>15</v>
      </c>
      <c r="H18" s="314">
        <v>0</v>
      </c>
      <c r="I18" s="314">
        <v>84</v>
      </c>
      <c r="J18" s="315">
        <v>490</v>
      </c>
      <c r="K18" s="314">
        <v>132</v>
      </c>
      <c r="L18" s="307">
        <v>1.3687150837988826</v>
      </c>
    </row>
    <row r="19" spans="1:12" x14ac:dyDescent="0.25">
      <c r="A19" s="295" t="s">
        <v>59</v>
      </c>
      <c r="B19" s="303">
        <v>294.94</v>
      </c>
      <c r="C19" s="314">
        <v>66</v>
      </c>
      <c r="D19" s="314">
        <v>66</v>
      </c>
      <c r="E19" s="314">
        <v>0</v>
      </c>
      <c r="F19" s="314">
        <v>0</v>
      </c>
      <c r="G19" s="314">
        <v>0</v>
      </c>
      <c r="H19" s="314">
        <v>0</v>
      </c>
      <c r="I19" s="314">
        <v>0</v>
      </c>
      <c r="J19" s="315">
        <v>136</v>
      </c>
      <c r="K19" s="314">
        <v>70</v>
      </c>
      <c r="L19" s="307">
        <v>2.0606060606060606</v>
      </c>
    </row>
    <row r="20" spans="1:12" x14ac:dyDescent="0.25">
      <c r="A20" s="295" t="s">
        <v>95</v>
      </c>
      <c r="B20" s="303">
        <v>860.85</v>
      </c>
      <c r="C20" s="314">
        <v>138</v>
      </c>
      <c r="D20" s="314">
        <v>138</v>
      </c>
      <c r="E20" s="314">
        <v>0</v>
      </c>
      <c r="F20" s="314">
        <v>0</v>
      </c>
      <c r="G20" s="314">
        <v>0</v>
      </c>
      <c r="H20" s="314">
        <v>0</v>
      </c>
      <c r="I20" s="314">
        <v>0</v>
      </c>
      <c r="J20" s="315">
        <v>212</v>
      </c>
      <c r="K20" s="314">
        <v>74</v>
      </c>
      <c r="L20" s="307">
        <v>1.536231884057971</v>
      </c>
    </row>
    <row r="21" spans="1:12" x14ac:dyDescent="0.25">
      <c r="A21" s="295" t="s">
        <v>65</v>
      </c>
      <c r="B21" s="303">
        <v>721.3</v>
      </c>
      <c r="C21" s="314">
        <v>162</v>
      </c>
      <c r="D21" s="314">
        <v>162</v>
      </c>
      <c r="E21" s="314">
        <v>0</v>
      </c>
      <c r="F21" s="314">
        <v>0</v>
      </c>
      <c r="G21" s="314">
        <v>0</v>
      </c>
      <c r="H21" s="314">
        <v>0</v>
      </c>
      <c r="I21" s="314">
        <v>0</v>
      </c>
      <c r="J21" s="315">
        <v>366</v>
      </c>
      <c r="K21" s="314">
        <v>204</v>
      </c>
      <c r="L21" s="307">
        <v>2.2592592592592591</v>
      </c>
    </row>
    <row r="22" spans="1:12" x14ac:dyDescent="0.25">
      <c r="A22" s="295" t="s">
        <v>66</v>
      </c>
      <c r="B22" s="303">
        <v>188.3</v>
      </c>
      <c r="C22" s="314">
        <v>46</v>
      </c>
      <c r="D22" s="314">
        <v>16</v>
      </c>
      <c r="E22" s="314">
        <v>30</v>
      </c>
      <c r="F22" s="314">
        <v>0</v>
      </c>
      <c r="G22" s="314">
        <v>0</v>
      </c>
      <c r="H22" s="314">
        <v>0</v>
      </c>
      <c r="I22" s="314">
        <v>0</v>
      </c>
      <c r="J22" s="315">
        <v>31</v>
      </c>
      <c r="K22" s="314">
        <v>-15</v>
      </c>
      <c r="L22" s="307">
        <v>0.67391304347826086</v>
      </c>
    </row>
    <row r="23" spans="1:12" x14ac:dyDescent="0.25">
      <c r="A23" s="295" t="s">
        <v>67</v>
      </c>
      <c r="B23" s="303">
        <v>5589.83</v>
      </c>
      <c r="C23" s="314">
        <v>1222</v>
      </c>
      <c r="D23" s="314">
        <v>1222</v>
      </c>
      <c r="E23" s="314">
        <v>0</v>
      </c>
      <c r="F23" s="314">
        <v>0</v>
      </c>
      <c r="G23" s="314">
        <v>0</v>
      </c>
      <c r="H23" s="314">
        <v>0</v>
      </c>
      <c r="I23" s="314">
        <v>0</v>
      </c>
      <c r="J23" s="315">
        <v>1484</v>
      </c>
      <c r="K23" s="314">
        <v>262</v>
      </c>
      <c r="L23" s="307">
        <v>1.2144026186579377</v>
      </c>
    </row>
    <row r="24" spans="1:12" x14ac:dyDescent="0.25">
      <c r="A24" s="295" t="s">
        <v>83</v>
      </c>
      <c r="B24" s="303">
        <v>849.23</v>
      </c>
      <c r="C24" s="314">
        <v>174</v>
      </c>
      <c r="D24" s="314">
        <v>48</v>
      </c>
      <c r="E24" s="314">
        <v>0</v>
      </c>
      <c r="F24" s="314">
        <v>0</v>
      </c>
      <c r="G24" s="314">
        <v>126</v>
      </c>
      <c r="H24" s="314">
        <v>0</v>
      </c>
      <c r="I24" s="314">
        <v>0</v>
      </c>
      <c r="J24" s="315">
        <v>135</v>
      </c>
      <c r="K24" s="314">
        <v>-39</v>
      </c>
      <c r="L24" s="307">
        <v>0.77586206896551724</v>
      </c>
    </row>
    <row r="25" spans="1:12" x14ac:dyDescent="0.25">
      <c r="A25" s="295" t="s">
        <v>68</v>
      </c>
      <c r="B25" s="303">
        <v>249.16</v>
      </c>
      <c r="C25" s="314">
        <v>56</v>
      </c>
      <c r="D25" s="314">
        <v>56</v>
      </c>
      <c r="E25" s="314">
        <v>0</v>
      </c>
      <c r="F25" s="314">
        <v>0</v>
      </c>
      <c r="G25" s="314">
        <v>0</v>
      </c>
      <c r="H25" s="314">
        <v>0</v>
      </c>
      <c r="I25" s="314">
        <v>0</v>
      </c>
      <c r="J25" s="315">
        <v>133</v>
      </c>
      <c r="K25" s="314">
        <v>77</v>
      </c>
      <c r="L25" s="307">
        <v>2.375</v>
      </c>
    </row>
    <row r="26" spans="1:12" x14ac:dyDescent="0.25">
      <c r="A26" s="295" t="s">
        <v>69</v>
      </c>
      <c r="B26" s="303">
        <v>2559.39</v>
      </c>
      <c r="C26" s="314">
        <v>554</v>
      </c>
      <c r="D26" s="314">
        <v>554</v>
      </c>
      <c r="E26" s="314">
        <v>0</v>
      </c>
      <c r="F26" s="314">
        <v>0</v>
      </c>
      <c r="G26" s="314">
        <v>0</v>
      </c>
      <c r="H26" s="314">
        <v>0</v>
      </c>
      <c r="I26" s="314">
        <v>0</v>
      </c>
      <c r="J26" s="315">
        <v>696</v>
      </c>
      <c r="K26" s="314">
        <v>142</v>
      </c>
      <c r="L26" s="307">
        <v>1.256317689530686</v>
      </c>
    </row>
    <row r="27" spans="1:12" x14ac:dyDescent="0.25">
      <c r="A27" s="295" t="s">
        <v>70</v>
      </c>
      <c r="B27" s="303">
        <v>1845</v>
      </c>
      <c r="C27" s="314">
        <v>431</v>
      </c>
      <c r="D27" s="314">
        <v>431</v>
      </c>
      <c r="E27" s="314">
        <v>0</v>
      </c>
      <c r="F27" s="314">
        <v>0</v>
      </c>
      <c r="G27" s="314">
        <v>0</v>
      </c>
      <c r="H27" s="314">
        <v>0</v>
      </c>
      <c r="I27" s="314">
        <v>0</v>
      </c>
      <c r="J27" s="315">
        <v>450</v>
      </c>
      <c r="K27" s="314">
        <v>19</v>
      </c>
      <c r="L27" s="307">
        <v>1.0440835266821347</v>
      </c>
    </row>
    <row r="28" spans="1:12" x14ac:dyDescent="0.25">
      <c r="A28" s="295" t="s">
        <v>71</v>
      </c>
      <c r="B28" s="303">
        <v>1116</v>
      </c>
      <c r="C28" s="314">
        <v>273</v>
      </c>
      <c r="D28" s="314">
        <v>273</v>
      </c>
      <c r="E28" s="314">
        <v>0</v>
      </c>
      <c r="F28" s="314">
        <v>0</v>
      </c>
      <c r="G28" s="314">
        <v>0</v>
      </c>
      <c r="H28" s="314">
        <v>0</v>
      </c>
      <c r="I28" s="314">
        <v>0</v>
      </c>
      <c r="J28" s="315">
        <v>388</v>
      </c>
      <c r="K28" s="314">
        <v>115</v>
      </c>
      <c r="L28" s="307">
        <v>1.4212454212454213</v>
      </c>
    </row>
    <row r="29" spans="1:12" x14ac:dyDescent="0.25">
      <c r="A29" s="295" t="s">
        <v>72</v>
      </c>
      <c r="B29" s="303">
        <v>201.98</v>
      </c>
      <c r="C29" s="314">
        <v>45</v>
      </c>
      <c r="D29" s="314">
        <v>42</v>
      </c>
      <c r="E29" s="314">
        <v>0</v>
      </c>
      <c r="F29" s="314">
        <v>0</v>
      </c>
      <c r="G29" s="314">
        <v>3</v>
      </c>
      <c r="H29" s="314">
        <v>0</v>
      </c>
      <c r="I29" s="314">
        <v>0</v>
      </c>
      <c r="J29" s="315">
        <v>44</v>
      </c>
      <c r="K29" s="314">
        <v>-1</v>
      </c>
      <c r="L29" s="307">
        <v>0.97777777777777775</v>
      </c>
    </row>
    <row r="30" spans="1:12" x14ac:dyDescent="0.25">
      <c r="A30" s="295" t="s">
        <v>96</v>
      </c>
      <c r="B30" s="303">
        <v>1910</v>
      </c>
      <c r="C30" s="314">
        <v>480</v>
      </c>
      <c r="D30" s="314">
        <v>480</v>
      </c>
      <c r="E30" s="314">
        <v>0</v>
      </c>
      <c r="F30" s="314">
        <v>0</v>
      </c>
      <c r="G30" s="314">
        <v>0</v>
      </c>
      <c r="H30" s="314">
        <v>0</v>
      </c>
      <c r="I30" s="314">
        <v>0</v>
      </c>
      <c r="J30" s="315">
        <v>597</v>
      </c>
      <c r="K30" s="314">
        <v>117</v>
      </c>
      <c r="L30" s="307">
        <v>1.2437499999999999</v>
      </c>
    </row>
    <row r="31" spans="1:12" x14ac:dyDescent="0.25">
      <c r="A31" s="295" t="s">
        <v>97</v>
      </c>
      <c r="B31" s="303">
        <v>2088.5100000000002</v>
      </c>
      <c r="C31" s="314">
        <v>446</v>
      </c>
      <c r="D31" s="314">
        <v>446</v>
      </c>
      <c r="E31" s="314">
        <v>0</v>
      </c>
      <c r="F31" s="314">
        <v>0</v>
      </c>
      <c r="G31" s="314">
        <v>0</v>
      </c>
      <c r="H31" s="314">
        <v>0</v>
      </c>
      <c r="I31" s="314">
        <v>0</v>
      </c>
      <c r="J31" s="315">
        <v>533</v>
      </c>
      <c r="K31" s="314">
        <v>87</v>
      </c>
      <c r="L31" s="307">
        <v>1.195067264573991</v>
      </c>
    </row>
    <row r="32" spans="1:12" x14ac:dyDescent="0.25">
      <c r="A32" s="295" t="s">
        <v>77</v>
      </c>
      <c r="B32" s="303">
        <v>2400</v>
      </c>
      <c r="C32" s="314">
        <v>600</v>
      </c>
      <c r="D32" s="314">
        <v>600</v>
      </c>
      <c r="E32" s="314">
        <v>0</v>
      </c>
      <c r="F32" s="314">
        <v>0</v>
      </c>
      <c r="G32" s="314">
        <v>0</v>
      </c>
      <c r="H32" s="314">
        <v>0</v>
      </c>
      <c r="I32" s="314">
        <v>0</v>
      </c>
      <c r="J32" s="315">
        <v>596</v>
      </c>
      <c r="K32" s="314">
        <v>-4</v>
      </c>
      <c r="L32" s="307">
        <v>0.99333333333333329</v>
      </c>
    </row>
    <row r="33" spans="1:12" x14ac:dyDescent="0.25">
      <c r="A33" s="295" t="s">
        <v>84</v>
      </c>
      <c r="B33" s="303">
        <v>234.86</v>
      </c>
      <c r="C33" s="314">
        <v>53</v>
      </c>
      <c r="D33" s="314">
        <v>53</v>
      </c>
      <c r="E33" s="314">
        <v>0</v>
      </c>
      <c r="F33" s="314">
        <v>0</v>
      </c>
      <c r="G33" s="314">
        <v>0</v>
      </c>
      <c r="H33" s="314">
        <v>0</v>
      </c>
      <c r="I33" s="314">
        <v>0</v>
      </c>
      <c r="J33" s="315">
        <v>137</v>
      </c>
      <c r="K33" s="314">
        <v>84</v>
      </c>
      <c r="L33" s="307">
        <v>2.5849056603773586</v>
      </c>
    </row>
    <row r="34" spans="1:12" x14ac:dyDescent="0.25">
      <c r="A34" s="295" t="s">
        <v>79</v>
      </c>
      <c r="B34" s="303">
        <v>545</v>
      </c>
      <c r="C34" s="314">
        <v>127</v>
      </c>
      <c r="D34" s="314">
        <v>127</v>
      </c>
      <c r="E34" s="314">
        <v>0</v>
      </c>
      <c r="F34" s="314">
        <v>0</v>
      </c>
      <c r="G34" s="314">
        <v>0</v>
      </c>
      <c r="H34" s="314">
        <v>0</v>
      </c>
      <c r="I34" s="314">
        <v>0</v>
      </c>
      <c r="J34" s="315">
        <v>205</v>
      </c>
      <c r="K34" s="314">
        <v>78</v>
      </c>
      <c r="L34" s="307">
        <v>1.6141732283464567</v>
      </c>
    </row>
    <row r="35" spans="1:12" x14ac:dyDescent="0.25">
      <c r="A35" s="295" t="s">
        <v>80</v>
      </c>
      <c r="B35" s="303">
        <v>1920</v>
      </c>
      <c r="C35" s="314">
        <v>480</v>
      </c>
      <c r="D35" s="314">
        <v>480</v>
      </c>
      <c r="E35" s="314">
        <v>0</v>
      </c>
      <c r="F35" s="314">
        <v>0</v>
      </c>
      <c r="G35" s="314">
        <v>0</v>
      </c>
      <c r="H35" s="314">
        <v>0</v>
      </c>
      <c r="I35" s="314">
        <v>0</v>
      </c>
      <c r="J35" s="315">
        <v>523</v>
      </c>
      <c r="K35" s="314">
        <v>43</v>
      </c>
      <c r="L35" s="307">
        <v>1.0895833333333333</v>
      </c>
    </row>
    <row r="36" spans="1:12" x14ac:dyDescent="0.25">
      <c r="A36" s="295" t="s">
        <v>81</v>
      </c>
      <c r="B36" s="303">
        <v>361.9</v>
      </c>
      <c r="C36" s="314">
        <v>82</v>
      </c>
      <c r="D36" s="314">
        <v>82</v>
      </c>
      <c r="E36" s="314">
        <v>0</v>
      </c>
      <c r="F36" s="314">
        <v>0</v>
      </c>
      <c r="G36" s="314">
        <v>0</v>
      </c>
      <c r="H36" s="314">
        <v>0</v>
      </c>
      <c r="I36" s="314">
        <v>0</v>
      </c>
      <c r="J36" s="315">
        <v>132</v>
      </c>
      <c r="K36" s="314">
        <v>50</v>
      </c>
      <c r="L36" s="307">
        <v>1.6097560975609757</v>
      </c>
    </row>
    <row r="37" spans="1:12" x14ac:dyDescent="0.25">
      <c r="A37" s="308" t="s">
        <v>45</v>
      </c>
      <c r="B37" s="309">
        <v>43520.450000000004</v>
      </c>
      <c r="C37" s="316">
        <v>9935</v>
      </c>
      <c r="D37" s="316">
        <v>7632</v>
      </c>
      <c r="E37" s="316">
        <v>30</v>
      </c>
      <c r="F37" s="316">
        <v>295</v>
      </c>
      <c r="G37" s="317">
        <v>769</v>
      </c>
      <c r="H37" s="317">
        <v>1029</v>
      </c>
      <c r="I37" s="316">
        <v>180</v>
      </c>
      <c r="J37" s="316">
        <v>10715</v>
      </c>
      <c r="K37" s="131"/>
      <c r="L37" s="120"/>
    </row>
    <row r="38" spans="1:12" x14ac:dyDescent="0.25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</row>
  </sheetData>
  <pageMargins left="0" right="0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12.75" x14ac:dyDescent="0.2"/>
  <cols>
    <col min="1" max="1" width="33.5703125" style="55" customWidth="1"/>
    <col min="2" max="2" width="8.5703125" style="55" bestFit="1" customWidth="1"/>
    <col min="3" max="3" width="13" style="55" customWidth="1"/>
    <col min="4" max="4" width="11" style="55" customWidth="1"/>
    <col min="5" max="5" width="8.7109375" style="55" customWidth="1"/>
    <col min="6" max="6" width="11.5703125" style="55" customWidth="1"/>
    <col min="7" max="7" width="12" style="55" customWidth="1"/>
    <col min="8" max="8" width="13.28515625" style="55" customWidth="1"/>
    <col min="9" max="9" width="20.85546875" style="55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113</v>
      </c>
    </row>
    <row r="2" spans="1:11" ht="13.5" thickBot="1" x14ac:dyDescent="0.25">
      <c r="A2" s="160" t="s">
        <v>1</v>
      </c>
      <c r="B2" s="161" t="s">
        <v>2</v>
      </c>
      <c r="C2" s="162" t="s">
        <v>3</v>
      </c>
      <c r="D2" s="163" t="s">
        <v>4</v>
      </c>
      <c r="E2" s="164" t="s">
        <v>5</v>
      </c>
      <c r="F2" s="163" t="s">
        <v>6</v>
      </c>
      <c r="G2" s="163" t="s">
        <v>7</v>
      </c>
      <c r="H2" s="162" t="s">
        <v>8</v>
      </c>
      <c r="I2" s="165" t="s">
        <v>9</v>
      </c>
      <c r="J2" s="166" t="s">
        <v>10</v>
      </c>
      <c r="K2" s="167"/>
    </row>
    <row r="3" spans="1:11" ht="13.5" thickBot="1" x14ac:dyDescent="0.25">
      <c r="A3" s="168"/>
      <c r="B3" s="169"/>
      <c r="C3" s="170"/>
      <c r="D3" s="171"/>
      <c r="E3" s="172"/>
      <c r="F3" s="171"/>
      <c r="G3" s="171"/>
      <c r="H3" s="170"/>
      <c r="I3" s="173"/>
      <c r="J3" s="174" t="s">
        <v>11</v>
      </c>
      <c r="K3" s="175" t="s">
        <v>12</v>
      </c>
    </row>
    <row r="4" spans="1:11" ht="13.5" thickBot="1" x14ac:dyDescent="0.25">
      <c r="A4" s="195" t="s">
        <v>13</v>
      </c>
      <c r="B4" s="176">
        <v>988.19999999999914</v>
      </c>
      <c r="C4" s="177">
        <v>178</v>
      </c>
      <c r="D4" s="177">
        <v>0</v>
      </c>
      <c r="E4" s="177">
        <v>0</v>
      </c>
      <c r="F4" s="177">
        <v>0</v>
      </c>
      <c r="G4" s="177">
        <v>178</v>
      </c>
      <c r="H4" s="178">
        <v>0</v>
      </c>
      <c r="I4" s="179">
        <f>'[2]1η ΜΗΝΟΣ'!B2</f>
        <v>160</v>
      </c>
      <c r="J4" s="180">
        <f>I4-C4</f>
        <v>-18</v>
      </c>
      <c r="K4" s="181">
        <f>I4/C4</f>
        <v>0.898876404494382</v>
      </c>
    </row>
    <row r="5" spans="1:11" ht="13.5" thickBot="1" x14ac:dyDescent="0.25">
      <c r="A5" s="196" t="s">
        <v>14</v>
      </c>
      <c r="B5" s="182">
        <v>840</v>
      </c>
      <c r="C5" s="183">
        <v>210</v>
      </c>
      <c r="D5" s="183">
        <v>210</v>
      </c>
      <c r="E5" s="183">
        <v>0</v>
      </c>
      <c r="F5" s="183">
        <v>0</v>
      </c>
      <c r="G5" s="183">
        <v>0</v>
      </c>
      <c r="H5" s="184">
        <v>0</v>
      </c>
      <c r="I5" s="179">
        <f>'[2]1η ΜΗΝΟΣ'!B26</f>
        <v>189</v>
      </c>
      <c r="J5" s="180">
        <f t="shared" ref="J5:J36" si="0">I5-C5</f>
        <v>-21</v>
      </c>
      <c r="K5" s="181">
        <f t="shared" ref="K5:K36" si="1">I5/C5</f>
        <v>0.9</v>
      </c>
    </row>
    <row r="6" spans="1:11" ht="13.5" thickBot="1" x14ac:dyDescent="0.25">
      <c r="A6" s="196" t="s">
        <v>15</v>
      </c>
      <c r="B6" s="182">
        <v>427.94</v>
      </c>
      <c r="C6" s="183">
        <v>102</v>
      </c>
      <c r="D6" s="183">
        <v>102</v>
      </c>
      <c r="E6" s="183">
        <v>0</v>
      </c>
      <c r="F6" s="183">
        <v>0</v>
      </c>
      <c r="G6" s="183">
        <v>0</v>
      </c>
      <c r="H6" s="184">
        <v>0</v>
      </c>
      <c r="I6" s="179">
        <f>'[2]1η ΜΗΝΟΣ'!B12</f>
        <v>148</v>
      </c>
      <c r="J6" s="180">
        <f t="shared" si="0"/>
        <v>46</v>
      </c>
      <c r="K6" s="181">
        <f t="shared" si="1"/>
        <v>1.4509803921568627</v>
      </c>
    </row>
    <row r="7" spans="1:11" ht="13.5" thickBot="1" x14ac:dyDescent="0.25">
      <c r="A7" s="196" t="s">
        <v>16</v>
      </c>
      <c r="B7" s="182">
        <v>1073.7699999999995</v>
      </c>
      <c r="C7" s="183">
        <v>217</v>
      </c>
      <c r="D7" s="183">
        <v>39</v>
      </c>
      <c r="E7" s="183">
        <v>178</v>
      </c>
      <c r="F7" s="183">
        <v>0</v>
      </c>
      <c r="G7" s="183">
        <v>0</v>
      </c>
      <c r="H7" s="184">
        <v>0</v>
      </c>
      <c r="I7" s="179">
        <f>'[2]1η ΜΗΝΟΣ'!B6</f>
        <v>255</v>
      </c>
      <c r="J7" s="180">
        <f t="shared" si="0"/>
        <v>38</v>
      </c>
      <c r="K7" s="181">
        <f t="shared" si="1"/>
        <v>1.1751152073732718</v>
      </c>
    </row>
    <row r="8" spans="1:11" ht="13.5" thickBot="1" x14ac:dyDescent="0.25">
      <c r="A8" s="196" t="s">
        <v>17</v>
      </c>
      <c r="B8" s="182">
        <v>232.8</v>
      </c>
      <c r="C8" s="183">
        <v>54</v>
      </c>
      <c r="D8" s="183">
        <v>0</v>
      </c>
      <c r="E8" s="183">
        <v>54</v>
      </c>
      <c r="F8" s="183">
        <v>0</v>
      </c>
      <c r="G8" s="183">
        <v>0</v>
      </c>
      <c r="H8" s="184">
        <v>0</v>
      </c>
      <c r="I8" s="179">
        <f>'[2]1η ΜΗΝΟΣ'!B7</f>
        <v>115</v>
      </c>
      <c r="J8" s="180">
        <f t="shared" si="0"/>
        <v>61</v>
      </c>
      <c r="K8" s="181">
        <f t="shared" si="1"/>
        <v>2.1296296296296298</v>
      </c>
    </row>
    <row r="9" spans="1:11" ht="13.5" thickBot="1" x14ac:dyDescent="0.25">
      <c r="A9" s="196" t="s">
        <v>18</v>
      </c>
      <c r="B9" s="182">
        <v>2400</v>
      </c>
      <c r="C9" s="183">
        <v>600</v>
      </c>
      <c r="D9" s="183">
        <v>600</v>
      </c>
      <c r="E9" s="183">
        <v>0</v>
      </c>
      <c r="F9" s="183">
        <v>0</v>
      </c>
      <c r="G9" s="183">
        <v>0</v>
      </c>
      <c r="H9" s="184">
        <v>0</v>
      </c>
      <c r="I9" s="179">
        <f>'[2]1η ΜΗΝΟΣ'!B27</f>
        <v>569</v>
      </c>
      <c r="J9" s="180">
        <f t="shared" si="0"/>
        <v>-31</v>
      </c>
      <c r="K9" s="181">
        <f t="shared" si="1"/>
        <v>0.94833333333333336</v>
      </c>
    </row>
    <row r="10" spans="1:11" ht="13.5" thickBot="1" x14ac:dyDescent="0.25">
      <c r="A10" s="196" t="s">
        <v>19</v>
      </c>
      <c r="B10" s="182">
        <v>2400</v>
      </c>
      <c r="C10" s="183">
        <v>600</v>
      </c>
      <c r="D10" s="183">
        <v>600</v>
      </c>
      <c r="E10" s="183">
        <v>0</v>
      </c>
      <c r="F10" s="183">
        <v>0</v>
      </c>
      <c r="G10" s="183">
        <v>0</v>
      </c>
      <c r="H10" s="184">
        <v>0</v>
      </c>
      <c r="I10" s="179">
        <f>'[2]1η ΜΗΝΟΣ'!B28</f>
        <v>553</v>
      </c>
      <c r="J10" s="180">
        <f t="shared" si="0"/>
        <v>-47</v>
      </c>
      <c r="K10" s="181">
        <f t="shared" si="1"/>
        <v>0.92166666666666663</v>
      </c>
    </row>
    <row r="11" spans="1:11" ht="13.5" thickBot="1" x14ac:dyDescent="0.25">
      <c r="A11" s="196" t="s">
        <v>20</v>
      </c>
      <c r="B11" s="182">
        <v>1645.1499999999987</v>
      </c>
      <c r="C11" s="183">
        <v>358</v>
      </c>
      <c r="D11" s="183">
        <v>259</v>
      </c>
      <c r="E11" s="183">
        <v>0</v>
      </c>
      <c r="F11" s="183">
        <v>15</v>
      </c>
      <c r="G11" s="183">
        <v>0</v>
      </c>
      <c r="H11" s="184">
        <v>84</v>
      </c>
      <c r="I11" s="179">
        <f>'[2]1η ΜΗΝΟΣ'!B13</f>
        <v>560</v>
      </c>
      <c r="J11" s="180">
        <f t="shared" si="0"/>
        <v>202</v>
      </c>
      <c r="K11" s="181">
        <f t="shared" si="1"/>
        <v>1.5642458100558658</v>
      </c>
    </row>
    <row r="12" spans="1:11" ht="13.5" thickBot="1" x14ac:dyDescent="0.25">
      <c r="A12" s="196" t="s">
        <v>21</v>
      </c>
      <c r="B12" s="182">
        <v>2821.03</v>
      </c>
      <c r="C12" s="183">
        <v>655</v>
      </c>
      <c r="D12" s="183">
        <v>0</v>
      </c>
      <c r="E12" s="183">
        <v>0</v>
      </c>
      <c r="F12" s="183">
        <v>625</v>
      </c>
      <c r="G12" s="183">
        <v>30</v>
      </c>
      <c r="H12" s="184">
        <v>0</v>
      </c>
      <c r="I12" s="179">
        <f>'[2]1η ΜΗΝΟΣ'!B29</f>
        <v>376</v>
      </c>
      <c r="J12" s="180">
        <f t="shared" si="0"/>
        <v>-279</v>
      </c>
      <c r="K12" s="181">
        <f t="shared" si="1"/>
        <v>0.57404580152671758</v>
      </c>
    </row>
    <row r="13" spans="1:11" ht="13.5" thickBot="1" x14ac:dyDescent="0.25">
      <c r="A13" s="196" t="s">
        <v>22</v>
      </c>
      <c r="B13" s="182">
        <v>294.94</v>
      </c>
      <c r="C13" s="183">
        <v>66</v>
      </c>
      <c r="D13" s="183">
        <v>66</v>
      </c>
      <c r="E13" s="183">
        <v>0</v>
      </c>
      <c r="F13" s="183">
        <v>0</v>
      </c>
      <c r="G13" s="183">
        <v>0</v>
      </c>
      <c r="H13" s="184">
        <v>0</v>
      </c>
      <c r="I13" s="179">
        <f>'[2]1η ΜΗΝΟΣ'!B14</f>
        <v>124</v>
      </c>
      <c r="J13" s="180">
        <f t="shared" si="0"/>
        <v>58</v>
      </c>
      <c r="K13" s="181">
        <f t="shared" si="1"/>
        <v>1.8787878787878789</v>
      </c>
    </row>
    <row r="14" spans="1:11" ht="13.5" thickBot="1" x14ac:dyDescent="0.25">
      <c r="A14" s="196" t="s">
        <v>0</v>
      </c>
      <c r="B14" s="182">
        <v>144.1</v>
      </c>
      <c r="C14" s="183">
        <v>32</v>
      </c>
      <c r="D14" s="183">
        <v>32</v>
      </c>
      <c r="E14" s="183">
        <v>0</v>
      </c>
      <c r="F14" s="183">
        <v>0</v>
      </c>
      <c r="G14" s="183">
        <v>0</v>
      </c>
      <c r="H14" s="184">
        <v>0</v>
      </c>
      <c r="I14" s="179">
        <f>'[2]1η ΜΗΝΟΣ'!B5</f>
        <v>41</v>
      </c>
      <c r="J14" s="180">
        <f t="shared" si="0"/>
        <v>9</v>
      </c>
      <c r="K14" s="181">
        <f t="shared" si="1"/>
        <v>1.28125</v>
      </c>
    </row>
    <row r="15" spans="1:11" ht="13.5" thickBot="1" x14ac:dyDescent="0.25">
      <c r="A15" s="196" t="s">
        <v>23</v>
      </c>
      <c r="B15" s="182">
        <v>1191.1100000000004</v>
      </c>
      <c r="C15" s="183">
        <v>274</v>
      </c>
      <c r="D15" s="183">
        <v>0</v>
      </c>
      <c r="E15" s="183">
        <v>63</v>
      </c>
      <c r="F15" s="183">
        <v>0</v>
      </c>
      <c r="G15" s="183">
        <v>211</v>
      </c>
      <c r="H15" s="184">
        <v>0</v>
      </c>
      <c r="I15" s="179">
        <f>'[2]1η ΜΗΝΟΣ'!B8</f>
        <v>162</v>
      </c>
      <c r="J15" s="180">
        <f t="shared" si="0"/>
        <v>-112</v>
      </c>
      <c r="K15" s="181">
        <f t="shared" si="1"/>
        <v>0.59124087591240881</v>
      </c>
    </row>
    <row r="16" spans="1:11" ht="13.5" thickBot="1" x14ac:dyDescent="0.25">
      <c r="A16" s="196" t="s">
        <v>24</v>
      </c>
      <c r="B16" s="182">
        <v>1280.4500000000003</v>
      </c>
      <c r="C16" s="183">
        <v>308</v>
      </c>
      <c r="D16" s="183">
        <v>0</v>
      </c>
      <c r="E16" s="183">
        <v>0</v>
      </c>
      <c r="F16" s="183">
        <v>0</v>
      </c>
      <c r="G16" s="183">
        <v>308</v>
      </c>
      <c r="H16" s="184">
        <v>0</v>
      </c>
      <c r="I16" s="179">
        <f>'[2]1η ΜΗΝΟΣ'!B3</f>
        <v>256</v>
      </c>
      <c r="J16" s="180">
        <f t="shared" si="0"/>
        <v>-52</v>
      </c>
      <c r="K16" s="181">
        <f t="shared" si="1"/>
        <v>0.83116883116883122</v>
      </c>
    </row>
    <row r="17" spans="1:11" ht="13.5" thickBot="1" x14ac:dyDescent="0.25">
      <c r="A17" s="196" t="s">
        <v>25</v>
      </c>
      <c r="B17" s="182">
        <v>432</v>
      </c>
      <c r="C17" s="183">
        <v>96</v>
      </c>
      <c r="D17" s="183">
        <v>0</v>
      </c>
      <c r="E17" s="183">
        <v>0</v>
      </c>
      <c r="F17" s="183">
        <v>0</v>
      </c>
      <c r="G17" s="183">
        <v>0</v>
      </c>
      <c r="H17" s="184">
        <v>96</v>
      </c>
      <c r="I17" s="179">
        <f>'[2]1η ΜΗΝΟΣ'!B9</f>
        <v>30</v>
      </c>
      <c r="J17" s="180">
        <f t="shared" si="0"/>
        <v>-66</v>
      </c>
      <c r="K17" s="181">
        <f t="shared" si="1"/>
        <v>0.3125</v>
      </c>
    </row>
    <row r="18" spans="1:11" ht="13.5" thickBot="1" x14ac:dyDescent="0.25">
      <c r="A18" s="196" t="s">
        <v>26</v>
      </c>
      <c r="B18" s="182">
        <v>860.85300000000052</v>
      </c>
      <c r="C18" s="183">
        <v>138</v>
      </c>
      <c r="D18" s="183">
        <v>138</v>
      </c>
      <c r="E18" s="183">
        <v>0</v>
      </c>
      <c r="F18" s="183">
        <v>0</v>
      </c>
      <c r="G18" s="183">
        <v>0</v>
      </c>
      <c r="H18" s="184">
        <v>0</v>
      </c>
      <c r="I18" s="179">
        <f>'[2]1η ΜΗΝΟΣ'!B30</f>
        <v>219</v>
      </c>
      <c r="J18" s="180">
        <f t="shared" si="0"/>
        <v>81</v>
      </c>
      <c r="K18" s="181">
        <f t="shared" si="1"/>
        <v>1.5869565217391304</v>
      </c>
    </row>
    <row r="19" spans="1:11" ht="13.5" thickBot="1" x14ac:dyDescent="0.25">
      <c r="A19" s="196" t="s">
        <v>27</v>
      </c>
      <c r="B19" s="182">
        <v>721.3000000000003</v>
      </c>
      <c r="C19" s="183">
        <v>162</v>
      </c>
      <c r="D19" s="183">
        <v>162</v>
      </c>
      <c r="E19" s="183">
        <v>0</v>
      </c>
      <c r="F19" s="183">
        <v>0</v>
      </c>
      <c r="G19" s="183">
        <v>0</v>
      </c>
      <c r="H19" s="184">
        <v>0</v>
      </c>
      <c r="I19" s="179">
        <f>'[2]1η ΜΗΝΟΣ'!B15</f>
        <v>322</v>
      </c>
      <c r="J19" s="180">
        <f t="shared" si="0"/>
        <v>160</v>
      </c>
      <c r="K19" s="181">
        <f t="shared" si="1"/>
        <v>1.9876543209876543</v>
      </c>
    </row>
    <row r="20" spans="1:11" ht="13.5" thickBot="1" x14ac:dyDescent="0.25">
      <c r="A20" s="196" t="s">
        <v>28</v>
      </c>
      <c r="B20" s="182">
        <v>188.3</v>
      </c>
      <c r="C20" s="183">
        <v>46</v>
      </c>
      <c r="D20" s="183">
        <v>16</v>
      </c>
      <c r="E20" s="183">
        <v>30</v>
      </c>
      <c r="F20" s="183">
        <v>0</v>
      </c>
      <c r="G20" s="183">
        <v>0</v>
      </c>
      <c r="H20" s="184">
        <v>0</v>
      </c>
      <c r="I20" s="179">
        <f>'[2]1η ΜΗΝΟΣ'!B16</f>
        <v>22</v>
      </c>
      <c r="J20" s="180">
        <f t="shared" si="0"/>
        <v>-24</v>
      </c>
      <c r="K20" s="181">
        <f t="shared" si="1"/>
        <v>0.47826086956521741</v>
      </c>
    </row>
    <row r="21" spans="1:11" s="204" customFormat="1" ht="13.5" thickBot="1" x14ac:dyDescent="0.25">
      <c r="A21" s="198" t="s">
        <v>29</v>
      </c>
      <c r="B21" s="199">
        <v>6439.0600000000013</v>
      </c>
      <c r="C21" s="186">
        <v>1396</v>
      </c>
      <c r="D21" s="186">
        <v>1270</v>
      </c>
      <c r="E21" s="186">
        <v>0</v>
      </c>
      <c r="F21" s="186">
        <v>126</v>
      </c>
      <c r="G21" s="186">
        <v>0</v>
      </c>
      <c r="H21" s="200">
        <v>0</v>
      </c>
      <c r="I21" s="201">
        <f>('[2]1η ΜΗΝΟΣ'!B17+'[2]1η ΜΗΝΟΣ'!B18)</f>
        <v>1803</v>
      </c>
      <c r="J21" s="202">
        <f t="shared" si="0"/>
        <v>407</v>
      </c>
      <c r="K21" s="203">
        <f t="shared" si="1"/>
        <v>1.2915472779369628</v>
      </c>
    </row>
    <row r="22" spans="1:11" ht="13.5" thickBot="1" x14ac:dyDescent="0.25">
      <c r="A22" s="196" t="s">
        <v>30</v>
      </c>
      <c r="B22" s="182">
        <v>249.16</v>
      </c>
      <c r="C22" s="183">
        <v>56</v>
      </c>
      <c r="D22" s="183">
        <v>56</v>
      </c>
      <c r="E22" s="183">
        <v>0</v>
      </c>
      <c r="F22" s="183">
        <v>0</v>
      </c>
      <c r="G22" s="183">
        <v>0</v>
      </c>
      <c r="H22" s="184">
        <v>0</v>
      </c>
      <c r="I22" s="179">
        <f>'[2]1η ΜΗΝΟΣ'!B19</f>
        <v>107</v>
      </c>
      <c r="J22" s="180">
        <f t="shared" si="0"/>
        <v>51</v>
      </c>
      <c r="K22" s="181">
        <f t="shared" si="1"/>
        <v>1.9107142857142858</v>
      </c>
    </row>
    <row r="23" spans="1:11" ht="13.5" thickBot="1" x14ac:dyDescent="0.25">
      <c r="A23" s="196" t="s">
        <v>31</v>
      </c>
      <c r="B23" s="182">
        <v>2559.39</v>
      </c>
      <c r="C23" s="183">
        <v>554</v>
      </c>
      <c r="D23" s="183">
        <v>554</v>
      </c>
      <c r="E23" s="183">
        <v>0</v>
      </c>
      <c r="F23" s="183">
        <v>0</v>
      </c>
      <c r="G23" s="183">
        <v>0</v>
      </c>
      <c r="H23" s="184">
        <v>0</v>
      </c>
      <c r="I23" s="179">
        <f>'[2]1η ΜΗΝΟΣ'!B20</f>
        <v>643</v>
      </c>
      <c r="J23" s="180">
        <f t="shared" si="0"/>
        <v>89</v>
      </c>
      <c r="K23" s="181">
        <f t="shared" si="1"/>
        <v>1.1606498194945849</v>
      </c>
    </row>
    <row r="24" spans="1:11" ht="13.5" thickBot="1" x14ac:dyDescent="0.25">
      <c r="A24" s="196" t="s">
        <v>32</v>
      </c>
      <c r="B24" s="182">
        <v>1845</v>
      </c>
      <c r="C24" s="183">
        <v>431</v>
      </c>
      <c r="D24" s="183">
        <v>431</v>
      </c>
      <c r="E24" s="183">
        <v>0</v>
      </c>
      <c r="F24" s="183">
        <v>0</v>
      </c>
      <c r="G24" s="183">
        <v>0</v>
      </c>
      <c r="H24" s="184">
        <v>0</v>
      </c>
      <c r="I24" s="179">
        <f>'[2]1η ΜΗΝΟΣ'!B31</f>
        <v>417</v>
      </c>
      <c r="J24" s="180">
        <f t="shared" si="0"/>
        <v>-14</v>
      </c>
      <c r="K24" s="181">
        <f t="shared" si="1"/>
        <v>0.9675174013921114</v>
      </c>
    </row>
    <row r="25" spans="1:11" ht="13.5" thickBot="1" x14ac:dyDescent="0.25">
      <c r="A25" s="196" t="s">
        <v>33</v>
      </c>
      <c r="B25" s="182">
        <v>1116</v>
      </c>
      <c r="C25" s="183">
        <v>273</v>
      </c>
      <c r="D25" s="183">
        <v>273</v>
      </c>
      <c r="E25" s="183">
        <v>0</v>
      </c>
      <c r="F25" s="183">
        <v>0</v>
      </c>
      <c r="G25" s="183">
        <v>0</v>
      </c>
      <c r="H25" s="184">
        <v>0</v>
      </c>
      <c r="I25" s="179">
        <f>'[2]1η ΜΗΝΟΣ'!B21</f>
        <v>366</v>
      </c>
      <c r="J25" s="180">
        <f t="shared" si="0"/>
        <v>93</v>
      </c>
      <c r="K25" s="181">
        <f t="shared" si="1"/>
        <v>1.3406593406593406</v>
      </c>
    </row>
    <row r="26" spans="1:11" ht="13.5" thickBot="1" x14ac:dyDescent="0.25">
      <c r="A26" s="196" t="s">
        <v>34</v>
      </c>
      <c r="B26" s="182">
        <v>201.97999999999996</v>
      </c>
      <c r="C26" s="183">
        <v>45</v>
      </c>
      <c r="D26" s="183">
        <v>42</v>
      </c>
      <c r="E26" s="183">
        <v>0</v>
      </c>
      <c r="F26" s="183">
        <v>3</v>
      </c>
      <c r="G26" s="183">
        <v>0</v>
      </c>
      <c r="H26" s="184">
        <v>0</v>
      </c>
      <c r="I26" s="179">
        <f>'[2]1η ΜΗΝΟΣ'!B22</f>
        <v>61</v>
      </c>
      <c r="J26" s="180">
        <f t="shared" si="0"/>
        <v>16</v>
      </c>
      <c r="K26" s="181">
        <f t="shared" si="1"/>
        <v>1.3555555555555556</v>
      </c>
    </row>
    <row r="27" spans="1:11" ht="13.5" thickBot="1" x14ac:dyDescent="0.25">
      <c r="A27" s="196" t="s">
        <v>35</v>
      </c>
      <c r="B27" s="182">
        <v>1910</v>
      </c>
      <c r="C27" s="183">
        <v>480</v>
      </c>
      <c r="D27" s="186">
        <v>480</v>
      </c>
      <c r="E27" s="183">
        <v>0</v>
      </c>
      <c r="F27" s="183">
        <v>0</v>
      </c>
      <c r="G27" s="183">
        <v>0</v>
      </c>
      <c r="H27" s="184">
        <v>0</v>
      </c>
      <c r="I27" s="179">
        <f>'[2]1η ΜΗΝΟΣ'!B32</f>
        <v>492</v>
      </c>
      <c r="J27" s="180">
        <f t="shared" si="0"/>
        <v>12</v>
      </c>
      <c r="K27" s="181">
        <f t="shared" si="1"/>
        <v>1.0249999999999999</v>
      </c>
    </row>
    <row r="28" spans="1:11" ht="13.5" thickBot="1" x14ac:dyDescent="0.25">
      <c r="A28" s="196" t="s">
        <v>36</v>
      </c>
      <c r="B28" s="182">
        <v>1159.0600000000004</v>
      </c>
      <c r="C28" s="183">
        <v>253</v>
      </c>
      <c r="D28" s="183">
        <v>253</v>
      </c>
      <c r="E28" s="183">
        <v>0</v>
      </c>
      <c r="F28" s="183">
        <v>0</v>
      </c>
      <c r="G28" s="183">
        <v>0</v>
      </c>
      <c r="H28" s="184">
        <v>0</v>
      </c>
      <c r="I28" s="179">
        <f>'[2]1η ΜΗΝΟΣ'!B10</f>
        <v>204</v>
      </c>
      <c r="J28" s="180">
        <f t="shared" si="0"/>
        <v>-49</v>
      </c>
      <c r="K28" s="181">
        <f t="shared" si="1"/>
        <v>0.80632411067193677</v>
      </c>
    </row>
    <row r="29" spans="1:11" ht="13.5" thickBot="1" x14ac:dyDescent="0.25">
      <c r="A29" s="196" t="s">
        <v>37</v>
      </c>
      <c r="B29" s="182">
        <v>2088.5100000000002</v>
      </c>
      <c r="C29" s="183">
        <v>446</v>
      </c>
      <c r="D29" s="183">
        <v>446</v>
      </c>
      <c r="E29" s="183">
        <v>0</v>
      </c>
      <c r="F29" s="183">
        <v>0</v>
      </c>
      <c r="G29" s="183">
        <v>0</v>
      </c>
      <c r="H29" s="184">
        <v>0</v>
      </c>
      <c r="I29" s="179">
        <f>'[2]1η ΜΗΝΟΣ'!B33</f>
        <v>545</v>
      </c>
      <c r="J29" s="180">
        <f t="shared" si="0"/>
        <v>99</v>
      </c>
      <c r="K29" s="181">
        <f t="shared" si="1"/>
        <v>1.2219730941704037</v>
      </c>
    </row>
    <row r="30" spans="1:11" ht="13.5" thickBot="1" x14ac:dyDescent="0.25">
      <c r="A30" s="196" t="s">
        <v>38</v>
      </c>
      <c r="B30" s="182">
        <v>1312.2500000000002</v>
      </c>
      <c r="C30" s="183">
        <v>302</v>
      </c>
      <c r="D30" s="183">
        <v>0</v>
      </c>
      <c r="E30" s="183">
        <v>0</v>
      </c>
      <c r="F30" s="183">
        <v>0</v>
      </c>
      <c r="G30" s="183">
        <v>302</v>
      </c>
      <c r="H30" s="184">
        <v>0</v>
      </c>
      <c r="I30" s="179">
        <f>'[2]1η ΜΗΝΟΣ'!B4</f>
        <v>208</v>
      </c>
      <c r="J30" s="180">
        <f t="shared" si="0"/>
        <v>-94</v>
      </c>
      <c r="K30" s="181">
        <f t="shared" si="1"/>
        <v>0.6887417218543046</v>
      </c>
    </row>
    <row r="31" spans="1:11" ht="13.5" thickBot="1" x14ac:dyDescent="0.25">
      <c r="A31" s="196" t="s">
        <v>39</v>
      </c>
      <c r="B31" s="182">
        <v>2400</v>
      </c>
      <c r="C31" s="183">
        <v>600</v>
      </c>
      <c r="D31" s="183">
        <v>600</v>
      </c>
      <c r="E31" s="183">
        <v>0</v>
      </c>
      <c r="F31" s="183">
        <v>0</v>
      </c>
      <c r="G31" s="183">
        <v>0</v>
      </c>
      <c r="H31" s="184">
        <v>0</v>
      </c>
      <c r="I31" s="179">
        <f>'[2]1η ΜΗΝΟΣ'!B34</f>
        <v>551</v>
      </c>
      <c r="J31" s="180">
        <f t="shared" si="0"/>
        <v>-49</v>
      </c>
      <c r="K31" s="181">
        <f t="shared" si="1"/>
        <v>0.91833333333333333</v>
      </c>
    </row>
    <row r="32" spans="1:11" ht="13.5" thickBot="1" x14ac:dyDescent="0.25">
      <c r="A32" s="196" t="s">
        <v>40</v>
      </c>
      <c r="B32" s="182">
        <v>234.85999999999999</v>
      </c>
      <c r="C32" s="183">
        <v>53</v>
      </c>
      <c r="D32" s="183">
        <v>53</v>
      </c>
      <c r="E32" s="183">
        <v>0</v>
      </c>
      <c r="F32" s="183">
        <v>0</v>
      </c>
      <c r="G32" s="183">
        <v>0</v>
      </c>
      <c r="H32" s="184">
        <v>0</v>
      </c>
      <c r="I32" s="179">
        <f>'[2]1η ΜΗΝΟΣ'!B23</f>
        <v>122</v>
      </c>
      <c r="J32" s="180">
        <f t="shared" si="0"/>
        <v>69</v>
      </c>
      <c r="K32" s="181">
        <f t="shared" si="1"/>
        <v>2.3018867924528301</v>
      </c>
    </row>
    <row r="33" spans="1:11" ht="13.5" thickBot="1" x14ac:dyDescent="0.25">
      <c r="A33" s="196" t="s">
        <v>41</v>
      </c>
      <c r="B33" s="182">
        <v>545</v>
      </c>
      <c r="C33" s="183">
        <v>127</v>
      </c>
      <c r="D33" s="183">
        <v>127</v>
      </c>
      <c r="E33" s="183">
        <v>0</v>
      </c>
      <c r="F33" s="183">
        <v>0</v>
      </c>
      <c r="G33" s="183">
        <v>0</v>
      </c>
      <c r="H33" s="184">
        <v>0</v>
      </c>
      <c r="I33" s="179">
        <f>'[2]1η ΜΗΝΟΣ'!B35</f>
        <v>196</v>
      </c>
      <c r="J33" s="180">
        <f t="shared" si="0"/>
        <v>69</v>
      </c>
      <c r="K33" s="181">
        <f t="shared" si="1"/>
        <v>1.5433070866141732</v>
      </c>
    </row>
    <row r="34" spans="1:11" ht="13.5" thickBot="1" x14ac:dyDescent="0.25">
      <c r="A34" s="196" t="s">
        <v>42</v>
      </c>
      <c r="B34" s="182">
        <v>1920</v>
      </c>
      <c r="C34" s="183">
        <v>480</v>
      </c>
      <c r="D34" s="183">
        <v>480</v>
      </c>
      <c r="E34" s="183">
        <v>0</v>
      </c>
      <c r="F34" s="183">
        <v>0</v>
      </c>
      <c r="G34" s="183">
        <v>0</v>
      </c>
      <c r="H34" s="184">
        <v>0</v>
      </c>
      <c r="I34" s="179">
        <f>'[2]1η ΜΗΝΟΣ'!B24</f>
        <v>414</v>
      </c>
      <c r="J34" s="180">
        <f t="shared" si="0"/>
        <v>-66</v>
      </c>
      <c r="K34" s="181">
        <f t="shared" si="1"/>
        <v>0.86250000000000004</v>
      </c>
    </row>
    <row r="35" spans="1:11" ht="13.5" thickBot="1" x14ac:dyDescent="0.25">
      <c r="A35" s="196" t="s">
        <v>43</v>
      </c>
      <c r="B35" s="182">
        <v>361.9</v>
      </c>
      <c r="C35" s="183">
        <v>82</v>
      </c>
      <c r="D35" s="183">
        <v>82</v>
      </c>
      <c r="E35" s="183">
        <v>0</v>
      </c>
      <c r="F35" s="183">
        <v>0</v>
      </c>
      <c r="G35" s="183">
        <v>0</v>
      </c>
      <c r="H35" s="184">
        <v>0</v>
      </c>
      <c r="I35" s="179">
        <f>'[2]1η ΜΗΝΟΣ'!B25</f>
        <v>135</v>
      </c>
      <c r="J35" s="180">
        <f t="shared" si="0"/>
        <v>53</v>
      </c>
      <c r="K35" s="181">
        <f t="shared" si="1"/>
        <v>1.6463414634146341</v>
      </c>
    </row>
    <row r="36" spans="1:11" ht="13.5" thickBot="1" x14ac:dyDescent="0.25">
      <c r="A36" s="197" t="s">
        <v>44</v>
      </c>
      <c r="B36" s="187">
        <v>1236.3399999999999</v>
      </c>
      <c r="C36" s="188">
        <v>261</v>
      </c>
      <c r="D36" s="188">
        <v>261</v>
      </c>
      <c r="E36" s="188">
        <v>0</v>
      </c>
      <c r="F36" s="188">
        <v>0</v>
      </c>
      <c r="G36" s="188">
        <v>0</v>
      </c>
      <c r="H36" s="189">
        <v>0</v>
      </c>
      <c r="I36" s="190">
        <f>'[2]1η ΜΗΝΟΣ'!B11</f>
        <v>248</v>
      </c>
      <c r="J36" s="191">
        <f t="shared" si="0"/>
        <v>-13</v>
      </c>
      <c r="K36" s="192">
        <f t="shared" si="1"/>
        <v>0.95019157088122608</v>
      </c>
    </row>
    <row r="37" spans="1:11" ht="13.5" thickBot="1" x14ac:dyDescent="0.25">
      <c r="A37" s="205" t="s">
        <v>45</v>
      </c>
      <c r="B37" s="206">
        <f>SUM(B4:B36)</f>
        <v>43520.453000000001</v>
      </c>
      <c r="C37" s="207">
        <f>SUM(C4:C36)</f>
        <v>9935</v>
      </c>
      <c r="D37" s="207">
        <f t="shared" ref="D37:H37" si="2">SUM(D4:D36)</f>
        <v>7632</v>
      </c>
      <c r="E37" s="207">
        <f t="shared" si="2"/>
        <v>325</v>
      </c>
      <c r="F37" s="207">
        <f t="shared" si="2"/>
        <v>769</v>
      </c>
      <c r="G37" s="207">
        <f t="shared" si="2"/>
        <v>1029</v>
      </c>
      <c r="H37" s="207">
        <f t="shared" si="2"/>
        <v>180</v>
      </c>
      <c r="I37" s="207">
        <f>SUM(I4:I36)</f>
        <v>10613</v>
      </c>
      <c r="J37" s="208"/>
      <c r="K37" s="209"/>
    </row>
    <row r="38" spans="1:11" x14ac:dyDescent="0.2">
      <c r="B38" s="193"/>
      <c r="C38" s="194"/>
      <c r="D38" s="194"/>
    </row>
    <row r="41" spans="1:11" x14ac:dyDescent="0.2">
      <c r="I41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2.75" x14ac:dyDescent="0.2"/>
  <cols>
    <col min="1" max="1" width="33.28515625" style="55" customWidth="1"/>
    <col min="2" max="2" width="8.5703125" style="55" bestFit="1" customWidth="1"/>
    <col min="3" max="3" width="13.5703125" style="55" customWidth="1"/>
    <col min="4" max="4" width="11.140625" style="55" customWidth="1"/>
    <col min="5" max="5" width="10.140625" style="55" customWidth="1"/>
    <col min="6" max="6" width="13.5703125" style="55" customWidth="1"/>
    <col min="7" max="7" width="13" style="55" customWidth="1"/>
    <col min="8" max="8" width="16.7109375" style="55" customWidth="1"/>
    <col min="9" max="9" width="12.42578125" style="55" bestFit="1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114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210" t="s">
        <v>1</v>
      </c>
      <c r="B2" s="211" t="s">
        <v>2</v>
      </c>
      <c r="C2" s="212" t="s">
        <v>3</v>
      </c>
      <c r="D2" s="213" t="s">
        <v>4</v>
      </c>
      <c r="E2" s="214" t="s">
        <v>5</v>
      </c>
      <c r="F2" s="213" t="s">
        <v>6</v>
      </c>
      <c r="G2" s="213" t="s">
        <v>7</v>
      </c>
      <c r="H2" s="212" t="s">
        <v>8</v>
      </c>
      <c r="I2" s="215" t="s">
        <v>9</v>
      </c>
      <c r="J2" s="216" t="s">
        <v>10</v>
      </c>
      <c r="K2" s="217"/>
    </row>
    <row r="3" spans="1:11" ht="13.5" thickBot="1" x14ac:dyDescent="0.25">
      <c r="A3" s="218"/>
      <c r="B3" s="219"/>
      <c r="C3" s="220"/>
      <c r="D3" s="221"/>
      <c r="E3" s="222"/>
      <c r="F3" s="221"/>
      <c r="G3" s="221"/>
      <c r="H3" s="220"/>
      <c r="I3" s="223"/>
      <c r="J3" s="224" t="s">
        <v>11</v>
      </c>
      <c r="K3" s="225" t="s">
        <v>12</v>
      </c>
    </row>
    <row r="4" spans="1:11" ht="13.5" thickBot="1" x14ac:dyDescent="0.25">
      <c r="A4" s="195" t="s">
        <v>13</v>
      </c>
      <c r="B4" s="226">
        <v>988.19999999999914</v>
      </c>
      <c r="C4" s="227">
        <f>SUM(D4:H4)</f>
        <v>178</v>
      </c>
      <c r="D4" s="227">
        <v>0</v>
      </c>
      <c r="E4" s="227">
        <v>0</v>
      </c>
      <c r="F4" s="227">
        <v>0</v>
      </c>
      <c r="G4" s="227">
        <v>178</v>
      </c>
      <c r="H4" s="228">
        <v>0</v>
      </c>
      <c r="I4" s="179">
        <f>'[2]16η ΜΗΝΟΣ'!B3</f>
        <v>152</v>
      </c>
      <c r="J4" s="180">
        <f>I4-C4</f>
        <v>-26</v>
      </c>
      <c r="K4" s="181">
        <f>I4/C4</f>
        <v>0.8539325842696629</v>
      </c>
    </row>
    <row r="5" spans="1:11" ht="13.5" thickBot="1" x14ac:dyDescent="0.25">
      <c r="A5" s="196" t="s">
        <v>14</v>
      </c>
      <c r="B5" s="232">
        <v>840</v>
      </c>
      <c r="C5" s="230">
        <f t="shared" ref="C5:C37" si="0">SUM(D5:H5)</f>
        <v>210</v>
      </c>
      <c r="D5" s="233">
        <v>210</v>
      </c>
      <c r="E5" s="233">
        <v>0</v>
      </c>
      <c r="F5" s="233">
        <v>0</v>
      </c>
      <c r="G5" s="233">
        <v>0</v>
      </c>
      <c r="H5" s="234">
        <v>0</v>
      </c>
      <c r="I5" s="242">
        <f>'[2]16η ΜΗΝΟΣ'!B27</f>
        <v>191</v>
      </c>
      <c r="J5" s="243">
        <f t="shared" ref="J5:J37" si="1">I5-C5</f>
        <v>-19</v>
      </c>
      <c r="K5" s="244">
        <f t="shared" ref="K5:K37" si="2">I5/C5</f>
        <v>0.90952380952380951</v>
      </c>
    </row>
    <row r="6" spans="1:11" ht="13.5" thickBot="1" x14ac:dyDescent="0.25">
      <c r="A6" s="196" t="s">
        <v>15</v>
      </c>
      <c r="B6" s="232">
        <v>427.94</v>
      </c>
      <c r="C6" s="230">
        <f t="shared" si="0"/>
        <v>102</v>
      </c>
      <c r="D6" s="233">
        <v>102</v>
      </c>
      <c r="E6" s="233">
        <v>0</v>
      </c>
      <c r="F6" s="233">
        <v>0</v>
      </c>
      <c r="G6" s="233">
        <v>0</v>
      </c>
      <c r="H6" s="234">
        <v>0</v>
      </c>
      <c r="I6" s="242">
        <f>'[2]16η ΜΗΝΟΣ'!B13</f>
        <v>142</v>
      </c>
      <c r="J6" s="243">
        <f t="shared" si="1"/>
        <v>40</v>
      </c>
      <c r="K6" s="244">
        <f t="shared" si="2"/>
        <v>1.392156862745098</v>
      </c>
    </row>
    <row r="7" spans="1:11" ht="13.5" thickBot="1" x14ac:dyDescent="0.25">
      <c r="A7" s="196" t="s">
        <v>16</v>
      </c>
      <c r="B7" s="232">
        <v>1073.7699999999995</v>
      </c>
      <c r="C7" s="230">
        <f t="shared" si="0"/>
        <v>217</v>
      </c>
      <c r="D7" s="233">
        <v>39</v>
      </c>
      <c r="E7" s="233">
        <v>178</v>
      </c>
      <c r="F7" s="233">
        <v>0</v>
      </c>
      <c r="G7" s="233">
        <v>0</v>
      </c>
      <c r="H7" s="234">
        <v>0</v>
      </c>
      <c r="I7" s="242">
        <f>'[2]16η ΜΗΝΟΣ'!B7</f>
        <v>259</v>
      </c>
      <c r="J7" s="243">
        <f t="shared" si="1"/>
        <v>42</v>
      </c>
      <c r="K7" s="244">
        <f t="shared" si="2"/>
        <v>1.1935483870967742</v>
      </c>
    </row>
    <row r="8" spans="1:11" ht="13.5" thickBot="1" x14ac:dyDescent="0.25">
      <c r="A8" s="196" t="s">
        <v>17</v>
      </c>
      <c r="B8" s="232">
        <v>232.8</v>
      </c>
      <c r="C8" s="230">
        <f t="shared" si="0"/>
        <v>54</v>
      </c>
      <c r="D8" s="233">
        <v>0</v>
      </c>
      <c r="E8" s="233">
        <v>54</v>
      </c>
      <c r="F8" s="233">
        <v>0</v>
      </c>
      <c r="G8" s="233">
        <v>0</v>
      </c>
      <c r="H8" s="234">
        <v>0</v>
      </c>
      <c r="I8" s="242">
        <f>'[2]16η ΜΗΝΟΣ'!B8</f>
        <v>112</v>
      </c>
      <c r="J8" s="243">
        <f t="shared" si="1"/>
        <v>58</v>
      </c>
      <c r="K8" s="244">
        <f t="shared" si="2"/>
        <v>2.074074074074074</v>
      </c>
    </row>
    <row r="9" spans="1:11" ht="13.5" thickBot="1" x14ac:dyDescent="0.25">
      <c r="A9" s="196" t="s">
        <v>18</v>
      </c>
      <c r="B9" s="232">
        <v>2400</v>
      </c>
      <c r="C9" s="230">
        <f t="shared" si="0"/>
        <v>600</v>
      </c>
      <c r="D9" s="233">
        <v>600</v>
      </c>
      <c r="E9" s="233">
        <v>0</v>
      </c>
      <c r="F9" s="233">
        <v>0</v>
      </c>
      <c r="G9" s="233">
        <v>0</v>
      </c>
      <c r="H9" s="234">
        <v>0</v>
      </c>
      <c r="I9" s="242">
        <f>'[2]16η ΜΗΝΟΣ'!B28</f>
        <v>568</v>
      </c>
      <c r="J9" s="243">
        <f t="shared" si="1"/>
        <v>-32</v>
      </c>
      <c r="K9" s="244">
        <f t="shared" si="2"/>
        <v>0.94666666666666666</v>
      </c>
    </row>
    <row r="10" spans="1:11" ht="13.5" thickBot="1" x14ac:dyDescent="0.25">
      <c r="A10" s="196" t="s">
        <v>19</v>
      </c>
      <c r="B10" s="232">
        <v>2400</v>
      </c>
      <c r="C10" s="230">
        <f t="shared" si="0"/>
        <v>600</v>
      </c>
      <c r="D10" s="233">
        <v>600</v>
      </c>
      <c r="E10" s="233">
        <v>0</v>
      </c>
      <c r="F10" s="233">
        <v>0</v>
      </c>
      <c r="G10" s="233">
        <v>0</v>
      </c>
      <c r="H10" s="234">
        <v>0</v>
      </c>
      <c r="I10" s="242">
        <f>'[2]16η ΜΗΝΟΣ'!B29</f>
        <v>562</v>
      </c>
      <c r="J10" s="243">
        <f t="shared" si="1"/>
        <v>-38</v>
      </c>
      <c r="K10" s="244">
        <f t="shared" si="2"/>
        <v>0.93666666666666665</v>
      </c>
    </row>
    <row r="11" spans="1:11" ht="13.5" thickBot="1" x14ac:dyDescent="0.25">
      <c r="A11" s="196" t="s">
        <v>20</v>
      </c>
      <c r="B11" s="232">
        <v>1645.1499999999987</v>
      </c>
      <c r="C11" s="230">
        <f t="shared" si="0"/>
        <v>358</v>
      </c>
      <c r="D11" s="233">
        <v>259</v>
      </c>
      <c r="E11" s="233">
        <v>0</v>
      </c>
      <c r="F11" s="233">
        <v>15</v>
      </c>
      <c r="G11" s="233">
        <v>0</v>
      </c>
      <c r="H11" s="234">
        <v>84</v>
      </c>
      <c r="I11" s="242">
        <f>'[2]16η ΜΗΝΟΣ'!B14</f>
        <v>556</v>
      </c>
      <c r="J11" s="243">
        <f t="shared" si="1"/>
        <v>198</v>
      </c>
      <c r="K11" s="244">
        <f t="shared" si="2"/>
        <v>1.553072625698324</v>
      </c>
    </row>
    <row r="12" spans="1:11" ht="13.5" thickBot="1" x14ac:dyDescent="0.25">
      <c r="A12" s="196" t="s">
        <v>21</v>
      </c>
      <c r="B12" s="232">
        <v>2821.03</v>
      </c>
      <c r="C12" s="230">
        <f t="shared" si="0"/>
        <v>655</v>
      </c>
      <c r="D12" s="233">
        <v>0</v>
      </c>
      <c r="E12" s="233">
        <v>0</v>
      </c>
      <c r="F12" s="233">
        <v>625</v>
      </c>
      <c r="G12" s="233">
        <v>30</v>
      </c>
      <c r="H12" s="234">
        <v>0</v>
      </c>
      <c r="I12" s="242">
        <f>'[2]16η ΜΗΝΟΣ'!B30</f>
        <v>377</v>
      </c>
      <c r="J12" s="243">
        <f t="shared" si="1"/>
        <v>-278</v>
      </c>
      <c r="K12" s="244">
        <f t="shared" si="2"/>
        <v>0.57557251908396945</v>
      </c>
    </row>
    <row r="13" spans="1:11" ht="13.5" thickBot="1" x14ac:dyDescent="0.25">
      <c r="A13" s="196" t="s">
        <v>22</v>
      </c>
      <c r="B13" s="232">
        <v>294.94</v>
      </c>
      <c r="C13" s="230">
        <f t="shared" si="0"/>
        <v>66</v>
      </c>
      <c r="D13" s="233">
        <v>66</v>
      </c>
      <c r="E13" s="233">
        <v>0</v>
      </c>
      <c r="F13" s="233">
        <v>0</v>
      </c>
      <c r="G13" s="233">
        <v>0</v>
      </c>
      <c r="H13" s="234">
        <v>0</v>
      </c>
      <c r="I13" s="242">
        <f>'[2]16η ΜΗΝΟΣ'!B15</f>
        <v>122</v>
      </c>
      <c r="J13" s="243">
        <f t="shared" si="1"/>
        <v>56</v>
      </c>
      <c r="K13" s="244">
        <f t="shared" si="2"/>
        <v>1.8484848484848484</v>
      </c>
    </row>
    <row r="14" spans="1:11" ht="13.5" thickBot="1" x14ac:dyDescent="0.25">
      <c r="A14" s="196" t="s">
        <v>0</v>
      </c>
      <c r="B14" s="232">
        <v>144.1</v>
      </c>
      <c r="C14" s="230">
        <f t="shared" si="0"/>
        <v>32</v>
      </c>
      <c r="D14" s="233">
        <v>32</v>
      </c>
      <c r="E14" s="233">
        <v>0</v>
      </c>
      <c r="F14" s="233">
        <v>0</v>
      </c>
      <c r="G14" s="233">
        <v>0</v>
      </c>
      <c r="H14" s="234">
        <v>0</v>
      </c>
      <c r="I14" s="242">
        <f>'[2]16η ΜΗΝΟΣ'!B6</f>
        <v>38</v>
      </c>
      <c r="J14" s="243">
        <f t="shared" si="1"/>
        <v>6</v>
      </c>
      <c r="K14" s="244">
        <f t="shared" si="2"/>
        <v>1.1875</v>
      </c>
    </row>
    <row r="15" spans="1:11" ht="13.5" thickBot="1" x14ac:dyDescent="0.25">
      <c r="A15" s="196" t="s">
        <v>23</v>
      </c>
      <c r="B15" s="232">
        <v>1191.1100000000004</v>
      </c>
      <c r="C15" s="230">
        <f t="shared" si="0"/>
        <v>274</v>
      </c>
      <c r="D15" s="233">
        <v>0</v>
      </c>
      <c r="E15" s="233">
        <v>63</v>
      </c>
      <c r="F15" s="233">
        <v>0</v>
      </c>
      <c r="G15" s="233">
        <v>211</v>
      </c>
      <c r="H15" s="234">
        <v>0</v>
      </c>
      <c r="I15" s="242">
        <f>'[2]16η ΜΗΝΟΣ'!B9</f>
        <v>171</v>
      </c>
      <c r="J15" s="243">
        <f t="shared" si="1"/>
        <v>-103</v>
      </c>
      <c r="K15" s="244">
        <f t="shared" si="2"/>
        <v>0.62408759124087587</v>
      </c>
    </row>
    <row r="16" spans="1:11" ht="13.5" thickBot="1" x14ac:dyDescent="0.25">
      <c r="A16" s="196" t="s">
        <v>24</v>
      </c>
      <c r="B16" s="232">
        <v>1280.4500000000003</v>
      </c>
      <c r="C16" s="230">
        <f t="shared" si="0"/>
        <v>308</v>
      </c>
      <c r="D16" s="233">
        <v>0</v>
      </c>
      <c r="E16" s="233">
        <v>0</v>
      </c>
      <c r="F16" s="233">
        <v>0</v>
      </c>
      <c r="G16" s="233">
        <v>308</v>
      </c>
      <c r="H16" s="234">
        <v>0</v>
      </c>
      <c r="I16" s="242">
        <f>'[2]16η ΜΗΝΟΣ'!B4</f>
        <v>267</v>
      </c>
      <c r="J16" s="243">
        <f t="shared" si="1"/>
        <v>-41</v>
      </c>
      <c r="K16" s="244">
        <f t="shared" si="2"/>
        <v>0.86688311688311692</v>
      </c>
    </row>
    <row r="17" spans="1:11" ht="13.5" thickBot="1" x14ac:dyDescent="0.25">
      <c r="A17" s="196" t="s">
        <v>25</v>
      </c>
      <c r="B17" s="232">
        <v>432</v>
      </c>
      <c r="C17" s="230">
        <f t="shared" si="0"/>
        <v>96</v>
      </c>
      <c r="D17" s="233">
        <v>0</v>
      </c>
      <c r="E17" s="233">
        <v>0</v>
      </c>
      <c r="F17" s="233">
        <v>0</v>
      </c>
      <c r="G17" s="233">
        <v>0</v>
      </c>
      <c r="H17" s="234">
        <v>96</v>
      </c>
      <c r="I17" s="242">
        <f>'[2]16η ΜΗΝΟΣ'!B10</f>
        <v>31</v>
      </c>
      <c r="J17" s="243">
        <f t="shared" si="1"/>
        <v>-65</v>
      </c>
      <c r="K17" s="244">
        <f t="shared" si="2"/>
        <v>0.32291666666666669</v>
      </c>
    </row>
    <row r="18" spans="1:11" ht="13.5" thickBot="1" x14ac:dyDescent="0.25">
      <c r="A18" s="196" t="s">
        <v>26</v>
      </c>
      <c r="B18" s="232">
        <v>860.85300000000052</v>
      </c>
      <c r="C18" s="230">
        <f t="shared" si="0"/>
        <v>138</v>
      </c>
      <c r="D18" s="233">
        <v>138</v>
      </c>
      <c r="E18" s="233">
        <v>0</v>
      </c>
      <c r="F18" s="233">
        <v>0</v>
      </c>
      <c r="G18" s="233">
        <v>0</v>
      </c>
      <c r="H18" s="234">
        <v>0</v>
      </c>
      <c r="I18" s="242">
        <f>'[2]16η ΜΗΝΟΣ'!B31</f>
        <v>201</v>
      </c>
      <c r="J18" s="243">
        <f t="shared" si="1"/>
        <v>63</v>
      </c>
      <c r="K18" s="244">
        <f t="shared" si="2"/>
        <v>1.4565217391304348</v>
      </c>
    </row>
    <row r="19" spans="1:11" ht="13.5" thickBot="1" x14ac:dyDescent="0.25">
      <c r="A19" s="196" t="s">
        <v>27</v>
      </c>
      <c r="B19" s="232">
        <v>721.3000000000003</v>
      </c>
      <c r="C19" s="230">
        <f t="shared" si="0"/>
        <v>162</v>
      </c>
      <c r="D19" s="233">
        <v>162</v>
      </c>
      <c r="E19" s="233">
        <v>0</v>
      </c>
      <c r="F19" s="233">
        <v>0</v>
      </c>
      <c r="G19" s="233">
        <v>0</v>
      </c>
      <c r="H19" s="234">
        <v>0</v>
      </c>
      <c r="I19" s="242">
        <f>'[2]16η ΜΗΝΟΣ'!B16</f>
        <v>325</v>
      </c>
      <c r="J19" s="243">
        <f t="shared" si="1"/>
        <v>163</v>
      </c>
      <c r="K19" s="244">
        <f t="shared" si="2"/>
        <v>2.0061728395061729</v>
      </c>
    </row>
    <row r="20" spans="1:11" ht="13.5" thickBot="1" x14ac:dyDescent="0.25">
      <c r="A20" s="198" t="s">
        <v>28</v>
      </c>
      <c r="B20" s="235">
        <v>188.3</v>
      </c>
      <c r="C20" s="236">
        <f t="shared" si="0"/>
        <v>46</v>
      </c>
      <c r="D20" s="237">
        <v>16</v>
      </c>
      <c r="E20" s="237">
        <v>30</v>
      </c>
      <c r="F20" s="237">
        <v>0</v>
      </c>
      <c r="G20" s="237">
        <v>0</v>
      </c>
      <c r="H20" s="238">
        <v>0</v>
      </c>
      <c r="I20" s="245">
        <f>'[2]16η ΜΗΝΟΣ'!B17</f>
        <v>21</v>
      </c>
      <c r="J20" s="243">
        <f t="shared" si="1"/>
        <v>-25</v>
      </c>
      <c r="K20" s="244">
        <f t="shared" si="2"/>
        <v>0.45652173913043476</v>
      </c>
    </row>
    <row r="21" spans="1:11" s="204" customFormat="1" ht="13.5" thickBot="1" x14ac:dyDescent="0.25">
      <c r="A21" s="198" t="s">
        <v>46</v>
      </c>
      <c r="B21" s="235">
        <v>5589.83</v>
      </c>
      <c r="C21" s="236">
        <f t="shared" si="0"/>
        <v>1222</v>
      </c>
      <c r="D21" s="237">
        <v>1222</v>
      </c>
      <c r="E21" s="237">
        <v>0</v>
      </c>
      <c r="F21" s="237">
        <v>0</v>
      </c>
      <c r="G21" s="237">
        <v>0</v>
      </c>
      <c r="H21" s="238">
        <v>0</v>
      </c>
      <c r="I21" s="245">
        <f>'[2]16η ΜΗΝΟΣ'!B18</f>
        <v>1676</v>
      </c>
      <c r="J21" s="246">
        <f t="shared" si="1"/>
        <v>454</v>
      </c>
      <c r="K21" s="247">
        <f t="shared" si="2"/>
        <v>1.3715220949263502</v>
      </c>
    </row>
    <row r="22" spans="1:11" s="185" customFormat="1" ht="13.5" thickBot="1" x14ac:dyDescent="0.25">
      <c r="A22" s="198" t="s">
        <v>47</v>
      </c>
      <c r="B22" s="235">
        <v>849.23</v>
      </c>
      <c r="C22" s="236">
        <f t="shared" si="0"/>
        <v>174</v>
      </c>
      <c r="D22" s="237">
        <v>48</v>
      </c>
      <c r="E22" s="237">
        <v>0</v>
      </c>
      <c r="F22" s="237">
        <v>126</v>
      </c>
      <c r="G22" s="237">
        <v>0</v>
      </c>
      <c r="H22" s="238">
        <v>0</v>
      </c>
      <c r="I22" s="245">
        <f>'[2]16η ΜΗΝΟΣ'!B19</f>
        <v>146</v>
      </c>
      <c r="J22" s="246">
        <f t="shared" si="1"/>
        <v>-28</v>
      </c>
      <c r="K22" s="247">
        <f t="shared" si="2"/>
        <v>0.83908045977011492</v>
      </c>
    </row>
    <row r="23" spans="1:11" ht="13.5" thickBot="1" x14ac:dyDescent="0.25">
      <c r="A23" s="196" t="s">
        <v>30</v>
      </c>
      <c r="B23" s="232">
        <v>249.16</v>
      </c>
      <c r="C23" s="230">
        <f t="shared" si="0"/>
        <v>56</v>
      </c>
      <c r="D23" s="233">
        <v>56</v>
      </c>
      <c r="E23" s="233">
        <v>0</v>
      </c>
      <c r="F23" s="233">
        <v>0</v>
      </c>
      <c r="G23" s="233">
        <v>0</v>
      </c>
      <c r="H23" s="234">
        <v>0</v>
      </c>
      <c r="I23" s="242">
        <f>'[2]16η ΜΗΝΟΣ'!B20</f>
        <v>97</v>
      </c>
      <c r="J23" s="246">
        <f t="shared" si="1"/>
        <v>41</v>
      </c>
      <c r="K23" s="247">
        <f t="shared" si="2"/>
        <v>1.7321428571428572</v>
      </c>
    </row>
    <row r="24" spans="1:11" ht="13.5" thickBot="1" x14ac:dyDescent="0.25">
      <c r="A24" s="196" t="s">
        <v>31</v>
      </c>
      <c r="B24" s="232">
        <v>2559.39</v>
      </c>
      <c r="C24" s="230">
        <f t="shared" si="0"/>
        <v>554</v>
      </c>
      <c r="D24" s="233">
        <v>554</v>
      </c>
      <c r="E24" s="233">
        <v>0</v>
      </c>
      <c r="F24" s="233">
        <v>0</v>
      </c>
      <c r="G24" s="233">
        <v>0</v>
      </c>
      <c r="H24" s="234">
        <v>0</v>
      </c>
      <c r="I24" s="242">
        <f>'[2]16η ΜΗΝΟΣ'!B21</f>
        <v>624</v>
      </c>
      <c r="J24" s="243">
        <f t="shared" si="1"/>
        <v>70</v>
      </c>
      <c r="K24" s="244">
        <f t="shared" si="2"/>
        <v>1.1263537906137184</v>
      </c>
    </row>
    <row r="25" spans="1:11" ht="13.5" thickBot="1" x14ac:dyDescent="0.25">
      <c r="A25" s="196" t="s">
        <v>32</v>
      </c>
      <c r="B25" s="232">
        <v>1845</v>
      </c>
      <c r="C25" s="230">
        <f t="shared" si="0"/>
        <v>431</v>
      </c>
      <c r="D25" s="233">
        <v>431</v>
      </c>
      <c r="E25" s="233">
        <v>0</v>
      </c>
      <c r="F25" s="233">
        <v>0</v>
      </c>
      <c r="G25" s="233">
        <v>0</v>
      </c>
      <c r="H25" s="234">
        <v>0</v>
      </c>
      <c r="I25" s="242">
        <f>'[2]16η ΜΗΝΟΣ'!B32</f>
        <v>411</v>
      </c>
      <c r="J25" s="243">
        <f t="shared" si="1"/>
        <v>-20</v>
      </c>
      <c r="K25" s="244">
        <f t="shared" si="2"/>
        <v>0.95359628770301619</v>
      </c>
    </row>
    <row r="26" spans="1:11" ht="13.5" thickBot="1" x14ac:dyDescent="0.25">
      <c r="A26" s="196" t="s">
        <v>33</v>
      </c>
      <c r="B26" s="232">
        <v>1116</v>
      </c>
      <c r="C26" s="230">
        <f t="shared" si="0"/>
        <v>273</v>
      </c>
      <c r="D26" s="233">
        <v>273</v>
      </c>
      <c r="E26" s="233">
        <v>0</v>
      </c>
      <c r="F26" s="233">
        <v>0</v>
      </c>
      <c r="G26" s="233">
        <v>0</v>
      </c>
      <c r="H26" s="234">
        <v>0</v>
      </c>
      <c r="I26" s="242">
        <f>'[2]16η ΜΗΝΟΣ'!B22</f>
        <v>362</v>
      </c>
      <c r="J26" s="243">
        <f t="shared" si="1"/>
        <v>89</v>
      </c>
      <c r="K26" s="244">
        <f t="shared" si="2"/>
        <v>1.326007326007326</v>
      </c>
    </row>
    <row r="27" spans="1:11" ht="13.5" thickBot="1" x14ac:dyDescent="0.25">
      <c r="A27" s="196" t="s">
        <v>34</v>
      </c>
      <c r="B27" s="232">
        <v>201.97999999999996</v>
      </c>
      <c r="C27" s="230">
        <f t="shared" si="0"/>
        <v>45</v>
      </c>
      <c r="D27" s="233">
        <v>42</v>
      </c>
      <c r="E27" s="233">
        <v>0</v>
      </c>
      <c r="F27" s="233">
        <v>3</v>
      </c>
      <c r="G27" s="233">
        <v>0</v>
      </c>
      <c r="H27" s="234">
        <v>0</v>
      </c>
      <c r="I27" s="242">
        <f>'[2]16η ΜΗΝΟΣ'!B23</f>
        <v>62</v>
      </c>
      <c r="J27" s="243">
        <f t="shared" si="1"/>
        <v>17</v>
      </c>
      <c r="K27" s="244">
        <f t="shared" si="2"/>
        <v>1.3777777777777778</v>
      </c>
    </row>
    <row r="28" spans="1:11" ht="13.5" thickBot="1" x14ac:dyDescent="0.25">
      <c r="A28" s="196" t="s">
        <v>35</v>
      </c>
      <c r="B28" s="232">
        <v>1910</v>
      </c>
      <c r="C28" s="230">
        <f t="shared" si="0"/>
        <v>480</v>
      </c>
      <c r="D28" s="237">
        <v>480</v>
      </c>
      <c r="E28" s="233">
        <v>0</v>
      </c>
      <c r="F28" s="233">
        <v>0</v>
      </c>
      <c r="G28" s="233">
        <v>0</v>
      </c>
      <c r="H28" s="234">
        <v>0</v>
      </c>
      <c r="I28" s="242">
        <f>'[2]16η ΜΗΝΟΣ'!B33</f>
        <v>479</v>
      </c>
      <c r="J28" s="243">
        <f t="shared" si="1"/>
        <v>-1</v>
      </c>
      <c r="K28" s="244">
        <f t="shared" si="2"/>
        <v>0.99791666666666667</v>
      </c>
    </row>
    <row r="29" spans="1:11" ht="13.5" thickBot="1" x14ac:dyDescent="0.25">
      <c r="A29" s="196" t="s">
        <v>36</v>
      </c>
      <c r="B29" s="232">
        <v>1159.0600000000004</v>
      </c>
      <c r="C29" s="230">
        <f t="shared" si="0"/>
        <v>253</v>
      </c>
      <c r="D29" s="233">
        <v>253</v>
      </c>
      <c r="E29" s="233">
        <v>0</v>
      </c>
      <c r="F29" s="233">
        <v>0</v>
      </c>
      <c r="G29" s="233">
        <v>0</v>
      </c>
      <c r="H29" s="234">
        <v>0</v>
      </c>
      <c r="I29" s="242">
        <f>'[2]16η ΜΗΝΟΣ'!B11</f>
        <v>199</v>
      </c>
      <c r="J29" s="243">
        <f t="shared" si="1"/>
        <v>-54</v>
      </c>
      <c r="K29" s="244">
        <f t="shared" si="2"/>
        <v>0.7865612648221344</v>
      </c>
    </row>
    <row r="30" spans="1:11" ht="13.5" thickBot="1" x14ac:dyDescent="0.25">
      <c r="A30" s="196" t="s">
        <v>37</v>
      </c>
      <c r="B30" s="232">
        <v>2088.5100000000002</v>
      </c>
      <c r="C30" s="230">
        <f t="shared" si="0"/>
        <v>446</v>
      </c>
      <c r="D30" s="233">
        <v>446</v>
      </c>
      <c r="E30" s="233">
        <v>0</v>
      </c>
      <c r="F30" s="233">
        <v>0</v>
      </c>
      <c r="G30" s="233">
        <v>0</v>
      </c>
      <c r="H30" s="234">
        <v>0</v>
      </c>
      <c r="I30" s="242">
        <f>'[2]16η ΜΗΝΟΣ'!B34</f>
        <v>536</v>
      </c>
      <c r="J30" s="243">
        <f t="shared" si="1"/>
        <v>90</v>
      </c>
      <c r="K30" s="244">
        <f t="shared" si="2"/>
        <v>1.2017937219730941</v>
      </c>
    </row>
    <row r="31" spans="1:11" ht="13.5" thickBot="1" x14ac:dyDescent="0.25">
      <c r="A31" s="196" t="s">
        <v>38</v>
      </c>
      <c r="B31" s="232">
        <v>1312.2500000000002</v>
      </c>
      <c r="C31" s="230">
        <f t="shared" si="0"/>
        <v>302</v>
      </c>
      <c r="D31" s="233">
        <v>0</v>
      </c>
      <c r="E31" s="233">
        <v>0</v>
      </c>
      <c r="F31" s="233">
        <v>0</v>
      </c>
      <c r="G31" s="233">
        <v>302</v>
      </c>
      <c r="H31" s="234">
        <v>0</v>
      </c>
      <c r="I31" s="242">
        <f>'[2]16η ΜΗΝΟΣ'!B5</f>
        <v>222</v>
      </c>
      <c r="J31" s="243">
        <f t="shared" si="1"/>
        <v>-80</v>
      </c>
      <c r="K31" s="244">
        <f t="shared" si="2"/>
        <v>0.73509933774834435</v>
      </c>
    </row>
    <row r="32" spans="1:11" ht="13.5" thickBot="1" x14ac:dyDescent="0.25">
      <c r="A32" s="196" t="s">
        <v>39</v>
      </c>
      <c r="B32" s="232">
        <v>2400</v>
      </c>
      <c r="C32" s="230">
        <f t="shared" si="0"/>
        <v>600</v>
      </c>
      <c r="D32" s="233">
        <v>600</v>
      </c>
      <c r="E32" s="233">
        <v>0</v>
      </c>
      <c r="F32" s="233">
        <v>0</v>
      </c>
      <c r="G32" s="233">
        <v>0</v>
      </c>
      <c r="H32" s="234">
        <v>0</v>
      </c>
      <c r="I32" s="242">
        <f>'[2]16η ΜΗΝΟΣ'!B35</f>
        <v>548</v>
      </c>
      <c r="J32" s="243">
        <f t="shared" si="1"/>
        <v>-52</v>
      </c>
      <c r="K32" s="244">
        <f t="shared" si="2"/>
        <v>0.91333333333333333</v>
      </c>
    </row>
    <row r="33" spans="1:11" ht="13.5" thickBot="1" x14ac:dyDescent="0.25">
      <c r="A33" s="196" t="s">
        <v>40</v>
      </c>
      <c r="B33" s="232">
        <v>234.85999999999999</v>
      </c>
      <c r="C33" s="230">
        <f t="shared" si="0"/>
        <v>53</v>
      </c>
      <c r="D33" s="233">
        <v>53</v>
      </c>
      <c r="E33" s="233">
        <v>0</v>
      </c>
      <c r="F33" s="233">
        <v>0</v>
      </c>
      <c r="G33" s="233">
        <v>0</v>
      </c>
      <c r="H33" s="234">
        <v>0</v>
      </c>
      <c r="I33" s="242">
        <f>'[2]16η ΜΗΝΟΣ'!B24</f>
        <v>121</v>
      </c>
      <c r="J33" s="243">
        <f t="shared" si="1"/>
        <v>68</v>
      </c>
      <c r="K33" s="244">
        <f t="shared" si="2"/>
        <v>2.2830188679245285</v>
      </c>
    </row>
    <row r="34" spans="1:11" ht="13.5" thickBot="1" x14ac:dyDescent="0.25">
      <c r="A34" s="196" t="s">
        <v>41</v>
      </c>
      <c r="B34" s="232">
        <v>545</v>
      </c>
      <c r="C34" s="230">
        <f t="shared" si="0"/>
        <v>127</v>
      </c>
      <c r="D34" s="233">
        <v>127</v>
      </c>
      <c r="E34" s="233">
        <v>0</v>
      </c>
      <c r="F34" s="233">
        <v>0</v>
      </c>
      <c r="G34" s="233">
        <v>0</v>
      </c>
      <c r="H34" s="234">
        <v>0</v>
      </c>
      <c r="I34" s="242">
        <f>'[2]16η ΜΗΝΟΣ'!B36</f>
        <v>184</v>
      </c>
      <c r="J34" s="243">
        <f t="shared" si="1"/>
        <v>57</v>
      </c>
      <c r="K34" s="244">
        <f t="shared" si="2"/>
        <v>1.4488188976377954</v>
      </c>
    </row>
    <row r="35" spans="1:11" ht="13.5" thickBot="1" x14ac:dyDescent="0.25">
      <c r="A35" s="196" t="s">
        <v>42</v>
      </c>
      <c r="B35" s="232">
        <v>1920</v>
      </c>
      <c r="C35" s="230">
        <f t="shared" si="0"/>
        <v>480</v>
      </c>
      <c r="D35" s="233">
        <v>480</v>
      </c>
      <c r="E35" s="233">
        <v>0</v>
      </c>
      <c r="F35" s="233">
        <v>0</v>
      </c>
      <c r="G35" s="233">
        <v>0</v>
      </c>
      <c r="H35" s="234">
        <v>0</v>
      </c>
      <c r="I35" s="242">
        <f>'[2]16η ΜΗΝΟΣ'!B25</f>
        <v>414</v>
      </c>
      <c r="J35" s="243">
        <f t="shared" si="1"/>
        <v>-66</v>
      </c>
      <c r="K35" s="244">
        <f t="shared" si="2"/>
        <v>0.86250000000000004</v>
      </c>
    </row>
    <row r="36" spans="1:11" ht="13.5" thickBot="1" x14ac:dyDescent="0.25">
      <c r="A36" s="196" t="s">
        <v>43</v>
      </c>
      <c r="B36" s="232">
        <v>361.9</v>
      </c>
      <c r="C36" s="230">
        <f t="shared" si="0"/>
        <v>82</v>
      </c>
      <c r="D36" s="233">
        <v>82</v>
      </c>
      <c r="E36" s="233">
        <v>0</v>
      </c>
      <c r="F36" s="233">
        <v>0</v>
      </c>
      <c r="G36" s="233">
        <v>0</v>
      </c>
      <c r="H36" s="234">
        <v>0</v>
      </c>
      <c r="I36" s="242">
        <f>'[2]16η ΜΗΝΟΣ'!B26</f>
        <v>136</v>
      </c>
      <c r="J36" s="243">
        <f t="shared" si="1"/>
        <v>54</v>
      </c>
      <c r="K36" s="244">
        <f t="shared" si="2"/>
        <v>1.6585365853658536</v>
      </c>
    </row>
    <row r="37" spans="1:11" ht="13.5" thickBot="1" x14ac:dyDescent="0.25">
      <c r="A37" s="197" t="s">
        <v>44</v>
      </c>
      <c r="B37" s="239">
        <v>1236.3399999999999</v>
      </c>
      <c r="C37" s="230">
        <f t="shared" si="0"/>
        <v>261</v>
      </c>
      <c r="D37" s="240">
        <v>261</v>
      </c>
      <c r="E37" s="240">
        <v>0</v>
      </c>
      <c r="F37" s="240">
        <v>0</v>
      </c>
      <c r="G37" s="240">
        <v>0</v>
      </c>
      <c r="H37" s="241">
        <v>0</v>
      </c>
      <c r="I37" s="248">
        <f>'[2]16η ΜΗΝΟΣ'!B12</f>
        <v>256</v>
      </c>
      <c r="J37" s="249">
        <f t="shared" si="1"/>
        <v>-5</v>
      </c>
      <c r="K37" s="250">
        <f t="shared" si="2"/>
        <v>0.98084291187739459</v>
      </c>
    </row>
    <row r="38" spans="1:11" ht="13.5" thickBot="1" x14ac:dyDescent="0.25">
      <c r="A38" s="205" t="s">
        <v>45</v>
      </c>
      <c r="B38" s="206">
        <f>SUM(B4:B37)</f>
        <v>43520.453000000001</v>
      </c>
      <c r="C38" s="207">
        <f>SUM(C4:C37)</f>
        <v>9935</v>
      </c>
      <c r="D38" s="207">
        <f t="shared" ref="D38:H38" si="3">SUM(D4:D37)</f>
        <v>7632</v>
      </c>
      <c r="E38" s="207">
        <f t="shared" si="3"/>
        <v>325</v>
      </c>
      <c r="F38" s="207">
        <f t="shared" si="3"/>
        <v>769</v>
      </c>
      <c r="G38" s="207">
        <f t="shared" si="3"/>
        <v>1029</v>
      </c>
      <c r="H38" s="207">
        <f t="shared" si="3"/>
        <v>180</v>
      </c>
      <c r="I38" s="207">
        <f>SUM(I4:I37)</f>
        <v>10568</v>
      </c>
      <c r="J38" s="208"/>
      <c r="K38" s="209"/>
    </row>
    <row r="39" spans="1:11" x14ac:dyDescent="0.2">
      <c r="B39" s="193"/>
      <c r="C39" s="194"/>
      <c r="D39" s="194"/>
    </row>
    <row r="42" spans="1:11" x14ac:dyDescent="0.2">
      <c r="I42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F21" sqref="F21"/>
    </sheetView>
  </sheetViews>
  <sheetFormatPr defaultRowHeight="12.75" x14ac:dyDescent="0.2"/>
  <cols>
    <col min="1" max="1" width="36.85546875" style="55" customWidth="1"/>
    <col min="2" max="2" width="8.5703125" style="55" bestFit="1" customWidth="1"/>
    <col min="3" max="3" width="12" style="55" customWidth="1"/>
    <col min="4" max="4" width="10.42578125" style="55" customWidth="1"/>
    <col min="5" max="5" width="8.5703125" style="55" customWidth="1"/>
    <col min="6" max="6" width="10.7109375" style="55" customWidth="1"/>
    <col min="7" max="7" width="11.85546875" style="55" customWidth="1"/>
    <col min="8" max="8" width="14" style="55" customWidth="1"/>
    <col min="9" max="9" width="20.85546875" style="55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115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160" t="s">
        <v>1</v>
      </c>
      <c r="B2" s="161" t="s">
        <v>2</v>
      </c>
      <c r="C2" s="162" t="s">
        <v>3</v>
      </c>
      <c r="D2" s="163" t="s">
        <v>4</v>
      </c>
      <c r="E2" s="164" t="s">
        <v>5</v>
      </c>
      <c r="F2" s="163" t="s">
        <v>6</v>
      </c>
      <c r="G2" s="163" t="s">
        <v>7</v>
      </c>
      <c r="H2" s="162" t="s">
        <v>8</v>
      </c>
      <c r="I2" s="165" t="s">
        <v>9</v>
      </c>
      <c r="J2" s="166" t="s">
        <v>10</v>
      </c>
      <c r="K2" s="167"/>
    </row>
    <row r="3" spans="1:11" ht="13.5" thickBot="1" x14ac:dyDescent="0.25">
      <c r="A3" s="168"/>
      <c r="B3" s="169"/>
      <c r="C3" s="170"/>
      <c r="D3" s="171"/>
      <c r="E3" s="172"/>
      <c r="F3" s="171"/>
      <c r="G3" s="171"/>
      <c r="H3" s="170"/>
      <c r="I3" s="173"/>
      <c r="J3" s="174" t="s">
        <v>11</v>
      </c>
      <c r="K3" s="175" t="s">
        <v>12</v>
      </c>
    </row>
    <row r="4" spans="1:11" ht="13.5" thickBot="1" x14ac:dyDescent="0.25">
      <c r="A4" s="195" t="s">
        <v>13</v>
      </c>
      <c r="B4" s="176">
        <v>988.19999999999914</v>
      </c>
      <c r="C4" s="177">
        <v>178</v>
      </c>
      <c r="D4" s="177">
        <v>0</v>
      </c>
      <c r="E4" s="177">
        <v>0</v>
      </c>
      <c r="F4" s="177">
        <v>0</v>
      </c>
      <c r="G4" s="177">
        <v>178</v>
      </c>
      <c r="H4" s="178">
        <v>0</v>
      </c>
      <c r="I4" s="179">
        <f>'[3]1η ΜΗΝΟΣ'!B2</f>
        <v>142</v>
      </c>
      <c r="J4" s="180">
        <f>I4-C4</f>
        <v>-36</v>
      </c>
      <c r="K4" s="181">
        <f>I4/C4</f>
        <v>0.797752808988764</v>
      </c>
    </row>
    <row r="5" spans="1:11" ht="13.5" thickBot="1" x14ac:dyDescent="0.25">
      <c r="A5" s="196" t="s">
        <v>14</v>
      </c>
      <c r="B5" s="182">
        <v>840</v>
      </c>
      <c r="C5" s="183">
        <v>210</v>
      </c>
      <c r="D5" s="183">
        <v>210</v>
      </c>
      <c r="E5" s="183">
        <v>0</v>
      </c>
      <c r="F5" s="183">
        <v>0</v>
      </c>
      <c r="G5" s="183">
        <v>0</v>
      </c>
      <c r="H5" s="184">
        <v>0</v>
      </c>
      <c r="I5" s="179">
        <f>'[3]1η ΜΗΝΟΣ'!B26</f>
        <v>198</v>
      </c>
      <c r="J5" s="180">
        <f t="shared" ref="J5:J36" si="0">I5-C5</f>
        <v>-12</v>
      </c>
      <c r="K5" s="181">
        <f t="shared" ref="K5:K36" si="1">I5/C5</f>
        <v>0.94285714285714284</v>
      </c>
    </row>
    <row r="6" spans="1:11" ht="13.5" thickBot="1" x14ac:dyDescent="0.25">
      <c r="A6" s="196" t="s">
        <v>15</v>
      </c>
      <c r="B6" s="182">
        <v>427.94</v>
      </c>
      <c r="C6" s="183">
        <v>102</v>
      </c>
      <c r="D6" s="183">
        <v>102</v>
      </c>
      <c r="E6" s="183">
        <v>0</v>
      </c>
      <c r="F6" s="183">
        <v>0</v>
      </c>
      <c r="G6" s="183">
        <v>0</v>
      </c>
      <c r="H6" s="184">
        <v>0</v>
      </c>
      <c r="I6" s="179">
        <f>'[3]1η ΜΗΝΟΣ'!B12</f>
        <v>155</v>
      </c>
      <c r="J6" s="180">
        <f t="shared" si="0"/>
        <v>53</v>
      </c>
      <c r="K6" s="181">
        <f t="shared" si="1"/>
        <v>1.5196078431372548</v>
      </c>
    </row>
    <row r="7" spans="1:11" ht="13.5" thickBot="1" x14ac:dyDescent="0.25">
      <c r="A7" s="196" t="s">
        <v>16</v>
      </c>
      <c r="B7" s="182">
        <v>1073.7699999999995</v>
      </c>
      <c r="C7" s="183">
        <v>217</v>
      </c>
      <c r="D7" s="183">
        <v>39</v>
      </c>
      <c r="E7" s="183">
        <v>178</v>
      </c>
      <c r="F7" s="183">
        <v>0</v>
      </c>
      <c r="G7" s="183">
        <v>0</v>
      </c>
      <c r="H7" s="184">
        <v>0</v>
      </c>
      <c r="I7" s="179">
        <f>'[3]1η ΜΗΝΟΣ'!B6</f>
        <v>256</v>
      </c>
      <c r="J7" s="180">
        <f t="shared" si="0"/>
        <v>39</v>
      </c>
      <c r="K7" s="181">
        <f t="shared" si="1"/>
        <v>1.1797235023041475</v>
      </c>
    </row>
    <row r="8" spans="1:11" ht="13.5" thickBot="1" x14ac:dyDescent="0.25">
      <c r="A8" s="196" t="s">
        <v>17</v>
      </c>
      <c r="B8" s="182">
        <v>232.8</v>
      </c>
      <c r="C8" s="183">
        <v>54</v>
      </c>
      <c r="D8" s="183">
        <v>0</v>
      </c>
      <c r="E8" s="183">
        <v>54</v>
      </c>
      <c r="F8" s="183">
        <v>0</v>
      </c>
      <c r="G8" s="183">
        <v>0</v>
      </c>
      <c r="H8" s="184">
        <v>0</v>
      </c>
      <c r="I8" s="179">
        <f>'[3]1η ΜΗΝΟΣ'!B7</f>
        <v>105</v>
      </c>
      <c r="J8" s="180">
        <f t="shared" si="0"/>
        <v>51</v>
      </c>
      <c r="K8" s="181">
        <f t="shared" si="1"/>
        <v>1.9444444444444444</v>
      </c>
    </row>
    <row r="9" spans="1:11" ht="13.5" thickBot="1" x14ac:dyDescent="0.25">
      <c r="A9" s="196" t="s">
        <v>18</v>
      </c>
      <c r="B9" s="182">
        <v>2400</v>
      </c>
      <c r="C9" s="183">
        <v>600</v>
      </c>
      <c r="D9" s="183">
        <v>600</v>
      </c>
      <c r="E9" s="183">
        <v>0</v>
      </c>
      <c r="F9" s="183">
        <v>0</v>
      </c>
      <c r="G9" s="183">
        <v>0</v>
      </c>
      <c r="H9" s="184">
        <v>0</v>
      </c>
      <c r="I9" s="179">
        <f>'[3]1η ΜΗΝΟΣ'!B27</f>
        <v>537</v>
      </c>
      <c r="J9" s="180">
        <f t="shared" si="0"/>
        <v>-63</v>
      </c>
      <c r="K9" s="181">
        <f t="shared" si="1"/>
        <v>0.89500000000000002</v>
      </c>
    </row>
    <row r="10" spans="1:11" ht="13.5" thickBot="1" x14ac:dyDescent="0.25">
      <c r="A10" s="196" t="s">
        <v>19</v>
      </c>
      <c r="B10" s="182">
        <v>2400</v>
      </c>
      <c r="C10" s="183">
        <v>600</v>
      </c>
      <c r="D10" s="183">
        <v>600</v>
      </c>
      <c r="E10" s="183">
        <v>0</v>
      </c>
      <c r="F10" s="183">
        <v>0</v>
      </c>
      <c r="G10" s="183">
        <v>0</v>
      </c>
      <c r="H10" s="184">
        <v>0</v>
      </c>
      <c r="I10" s="179">
        <f>'[3]1η ΜΗΝΟΣ'!B28</f>
        <v>562</v>
      </c>
      <c r="J10" s="180">
        <f t="shared" si="0"/>
        <v>-38</v>
      </c>
      <c r="K10" s="181">
        <f t="shared" si="1"/>
        <v>0.93666666666666665</v>
      </c>
    </row>
    <row r="11" spans="1:11" ht="13.5" thickBot="1" x14ac:dyDescent="0.25">
      <c r="A11" s="196" t="s">
        <v>20</v>
      </c>
      <c r="B11" s="182">
        <v>1645.1499999999987</v>
      </c>
      <c r="C11" s="183">
        <v>358</v>
      </c>
      <c r="D11" s="183">
        <v>259</v>
      </c>
      <c r="E11" s="183">
        <v>0</v>
      </c>
      <c r="F11" s="183">
        <v>15</v>
      </c>
      <c r="G11" s="183">
        <v>0</v>
      </c>
      <c r="H11" s="184">
        <v>84</v>
      </c>
      <c r="I11" s="179">
        <f>'[3]1η ΜΗΝΟΣ'!B13</f>
        <v>536</v>
      </c>
      <c r="J11" s="180">
        <f t="shared" si="0"/>
        <v>178</v>
      </c>
      <c r="K11" s="181">
        <f t="shared" si="1"/>
        <v>1.4972067039106145</v>
      </c>
    </row>
    <row r="12" spans="1:11" ht="13.5" thickBot="1" x14ac:dyDescent="0.25">
      <c r="A12" s="196" t="s">
        <v>21</v>
      </c>
      <c r="B12" s="182">
        <v>2821.03</v>
      </c>
      <c r="C12" s="183">
        <v>655</v>
      </c>
      <c r="D12" s="183">
        <v>0</v>
      </c>
      <c r="E12" s="183">
        <v>0</v>
      </c>
      <c r="F12" s="183">
        <v>625</v>
      </c>
      <c r="G12" s="183">
        <v>30</v>
      </c>
      <c r="H12" s="184">
        <v>0</v>
      </c>
      <c r="I12" s="179">
        <f>'[3]1η ΜΗΝΟΣ'!B29</f>
        <v>387</v>
      </c>
      <c r="J12" s="180">
        <f t="shared" si="0"/>
        <v>-268</v>
      </c>
      <c r="K12" s="181">
        <f t="shared" si="1"/>
        <v>0.59083969465648856</v>
      </c>
    </row>
    <row r="13" spans="1:11" ht="13.5" thickBot="1" x14ac:dyDescent="0.25">
      <c r="A13" s="196" t="s">
        <v>22</v>
      </c>
      <c r="B13" s="182">
        <v>294.94</v>
      </c>
      <c r="C13" s="183">
        <v>66</v>
      </c>
      <c r="D13" s="183">
        <v>66</v>
      </c>
      <c r="E13" s="183">
        <v>0</v>
      </c>
      <c r="F13" s="183">
        <v>0</v>
      </c>
      <c r="G13" s="183">
        <v>0</v>
      </c>
      <c r="H13" s="184">
        <v>0</v>
      </c>
      <c r="I13" s="179">
        <f>'[3]1η ΜΗΝΟΣ'!B14</f>
        <v>130</v>
      </c>
      <c r="J13" s="180">
        <f t="shared" si="0"/>
        <v>64</v>
      </c>
      <c r="K13" s="181">
        <f t="shared" si="1"/>
        <v>1.9696969696969697</v>
      </c>
    </row>
    <row r="14" spans="1:11" ht="13.5" thickBot="1" x14ac:dyDescent="0.25">
      <c r="A14" s="196" t="s">
        <v>0</v>
      </c>
      <c r="B14" s="182">
        <v>144.1</v>
      </c>
      <c r="C14" s="183">
        <v>32</v>
      </c>
      <c r="D14" s="183">
        <v>32</v>
      </c>
      <c r="E14" s="183">
        <v>0</v>
      </c>
      <c r="F14" s="183">
        <v>0</v>
      </c>
      <c r="G14" s="183">
        <v>0</v>
      </c>
      <c r="H14" s="184">
        <v>0</v>
      </c>
      <c r="I14" s="179">
        <f>'[3]1η ΜΗΝΟΣ'!B5</f>
        <v>40</v>
      </c>
      <c r="J14" s="180">
        <f t="shared" si="0"/>
        <v>8</v>
      </c>
      <c r="K14" s="181">
        <f t="shared" si="1"/>
        <v>1.25</v>
      </c>
    </row>
    <row r="15" spans="1:11" ht="13.5" thickBot="1" x14ac:dyDescent="0.25">
      <c r="A15" s="196" t="s">
        <v>23</v>
      </c>
      <c r="B15" s="182">
        <v>1191.1100000000004</v>
      </c>
      <c r="C15" s="183">
        <v>274</v>
      </c>
      <c r="D15" s="183">
        <v>0</v>
      </c>
      <c r="E15" s="183">
        <v>63</v>
      </c>
      <c r="F15" s="183">
        <v>0</v>
      </c>
      <c r="G15" s="183">
        <v>211</v>
      </c>
      <c r="H15" s="184">
        <v>0</v>
      </c>
      <c r="I15" s="179">
        <f>'[3]1η ΜΗΝΟΣ'!B8</f>
        <v>178</v>
      </c>
      <c r="J15" s="180">
        <f t="shared" si="0"/>
        <v>-96</v>
      </c>
      <c r="K15" s="181">
        <f t="shared" si="1"/>
        <v>0.64963503649635035</v>
      </c>
    </row>
    <row r="16" spans="1:11" ht="13.5" thickBot="1" x14ac:dyDescent="0.25">
      <c r="A16" s="196" t="s">
        <v>24</v>
      </c>
      <c r="B16" s="182">
        <v>1280.4500000000003</v>
      </c>
      <c r="C16" s="183">
        <v>308</v>
      </c>
      <c r="D16" s="183">
        <v>0</v>
      </c>
      <c r="E16" s="183">
        <v>0</v>
      </c>
      <c r="F16" s="183">
        <v>0</v>
      </c>
      <c r="G16" s="183">
        <v>308</v>
      </c>
      <c r="H16" s="184">
        <v>0</v>
      </c>
      <c r="I16" s="179">
        <f>'[3]1η ΜΗΝΟΣ'!B3</f>
        <v>248</v>
      </c>
      <c r="J16" s="180">
        <f t="shared" si="0"/>
        <v>-60</v>
      </c>
      <c r="K16" s="181">
        <f t="shared" si="1"/>
        <v>0.80519480519480524</v>
      </c>
    </row>
    <row r="17" spans="1:11" ht="13.5" thickBot="1" x14ac:dyDescent="0.25">
      <c r="A17" s="196" t="s">
        <v>48</v>
      </c>
      <c r="B17" s="182">
        <v>432</v>
      </c>
      <c r="C17" s="183">
        <v>96</v>
      </c>
      <c r="D17" s="183">
        <v>0</v>
      </c>
      <c r="E17" s="183">
        <v>0</v>
      </c>
      <c r="F17" s="183">
        <v>0</v>
      </c>
      <c r="G17" s="183">
        <v>0</v>
      </c>
      <c r="H17" s="184">
        <v>96</v>
      </c>
      <c r="I17" s="179">
        <f>'[3]1η ΜΗΝΟΣ'!B9</f>
        <v>30</v>
      </c>
      <c r="J17" s="180">
        <f t="shared" si="0"/>
        <v>-66</v>
      </c>
      <c r="K17" s="181">
        <f t="shared" si="1"/>
        <v>0.3125</v>
      </c>
    </row>
    <row r="18" spans="1:11" ht="13.5" thickBot="1" x14ac:dyDescent="0.25">
      <c r="A18" s="196" t="s">
        <v>26</v>
      </c>
      <c r="B18" s="182">
        <v>860.85300000000052</v>
      </c>
      <c r="C18" s="183">
        <v>138</v>
      </c>
      <c r="D18" s="183">
        <v>138</v>
      </c>
      <c r="E18" s="183">
        <v>0</v>
      </c>
      <c r="F18" s="183">
        <v>0</v>
      </c>
      <c r="G18" s="183">
        <v>0</v>
      </c>
      <c r="H18" s="184">
        <v>0</v>
      </c>
      <c r="I18" s="179">
        <f>'[3]1η ΜΗΝΟΣ'!B30</f>
        <v>200</v>
      </c>
      <c r="J18" s="180">
        <f t="shared" si="0"/>
        <v>62</v>
      </c>
      <c r="K18" s="181">
        <f t="shared" si="1"/>
        <v>1.4492753623188406</v>
      </c>
    </row>
    <row r="19" spans="1:11" ht="13.5" thickBot="1" x14ac:dyDescent="0.25">
      <c r="A19" s="196" t="s">
        <v>27</v>
      </c>
      <c r="B19" s="182">
        <v>721.3000000000003</v>
      </c>
      <c r="C19" s="183">
        <v>162</v>
      </c>
      <c r="D19" s="183">
        <v>162</v>
      </c>
      <c r="E19" s="183">
        <v>0</v>
      </c>
      <c r="F19" s="183">
        <v>0</v>
      </c>
      <c r="G19" s="183">
        <v>0</v>
      </c>
      <c r="H19" s="184">
        <v>0</v>
      </c>
      <c r="I19" s="179">
        <f>'[3]1η ΜΗΝΟΣ'!B15</f>
        <v>297</v>
      </c>
      <c r="J19" s="180">
        <f t="shared" si="0"/>
        <v>135</v>
      </c>
      <c r="K19" s="181">
        <f t="shared" si="1"/>
        <v>1.8333333333333333</v>
      </c>
    </row>
    <row r="20" spans="1:11" ht="13.5" thickBot="1" x14ac:dyDescent="0.25">
      <c r="A20" s="196" t="s">
        <v>28</v>
      </c>
      <c r="B20" s="182">
        <v>188.3</v>
      </c>
      <c r="C20" s="183">
        <v>46</v>
      </c>
      <c r="D20" s="183">
        <v>16</v>
      </c>
      <c r="E20" s="183">
        <v>30</v>
      </c>
      <c r="F20" s="183">
        <v>0</v>
      </c>
      <c r="G20" s="183">
        <v>0</v>
      </c>
      <c r="H20" s="184">
        <v>0</v>
      </c>
      <c r="I20" s="179">
        <f>'[3]1η ΜΗΝΟΣ'!B16</f>
        <v>21</v>
      </c>
      <c r="J20" s="180">
        <f t="shared" si="0"/>
        <v>-25</v>
      </c>
      <c r="K20" s="181">
        <f t="shared" si="1"/>
        <v>0.45652173913043476</v>
      </c>
    </row>
    <row r="21" spans="1:11" s="204" customFormat="1" ht="13.5" thickBot="1" x14ac:dyDescent="0.25">
      <c r="A21" s="198" t="s">
        <v>29</v>
      </c>
      <c r="B21" s="199">
        <v>6439.0600000000013</v>
      </c>
      <c r="C21" s="186">
        <v>1396</v>
      </c>
      <c r="D21" s="186">
        <v>1270</v>
      </c>
      <c r="E21" s="186">
        <v>0</v>
      </c>
      <c r="F21" s="186">
        <v>126</v>
      </c>
      <c r="G21" s="186">
        <v>0</v>
      </c>
      <c r="H21" s="200">
        <v>0</v>
      </c>
      <c r="I21" s="201">
        <f>('[3]1η ΜΗΝΟΣ'!B17+'[3]1η ΜΗΝΟΣ'!B18)</f>
        <v>1810</v>
      </c>
      <c r="J21" s="202">
        <f t="shared" si="0"/>
        <v>414</v>
      </c>
      <c r="K21" s="203">
        <f t="shared" si="1"/>
        <v>1.2965616045845272</v>
      </c>
    </row>
    <row r="22" spans="1:11" ht="13.5" thickBot="1" x14ac:dyDescent="0.25">
      <c r="A22" s="196" t="s">
        <v>30</v>
      </c>
      <c r="B22" s="182">
        <v>249.16</v>
      </c>
      <c r="C22" s="183">
        <v>56</v>
      </c>
      <c r="D22" s="183">
        <v>56</v>
      </c>
      <c r="E22" s="183">
        <v>0</v>
      </c>
      <c r="F22" s="183">
        <v>0</v>
      </c>
      <c r="G22" s="183">
        <v>0</v>
      </c>
      <c r="H22" s="184">
        <v>0</v>
      </c>
      <c r="I22" s="179">
        <f>'[3]1η ΜΗΝΟΣ'!B19</f>
        <v>97</v>
      </c>
      <c r="J22" s="180">
        <f t="shared" si="0"/>
        <v>41</v>
      </c>
      <c r="K22" s="181">
        <f t="shared" si="1"/>
        <v>1.7321428571428572</v>
      </c>
    </row>
    <row r="23" spans="1:11" ht="13.5" thickBot="1" x14ac:dyDescent="0.25">
      <c r="A23" s="196" t="s">
        <v>31</v>
      </c>
      <c r="B23" s="182">
        <v>2559.39</v>
      </c>
      <c r="C23" s="183">
        <v>554</v>
      </c>
      <c r="D23" s="183">
        <v>554</v>
      </c>
      <c r="E23" s="183">
        <v>0</v>
      </c>
      <c r="F23" s="183">
        <v>0</v>
      </c>
      <c r="G23" s="183">
        <v>0</v>
      </c>
      <c r="H23" s="184">
        <v>0</v>
      </c>
      <c r="I23" s="179">
        <f>'[3]1η ΜΗΝΟΣ'!B20</f>
        <v>653</v>
      </c>
      <c r="J23" s="180">
        <f t="shared" si="0"/>
        <v>99</v>
      </c>
      <c r="K23" s="181">
        <f t="shared" si="1"/>
        <v>1.1787003610108304</v>
      </c>
    </row>
    <row r="24" spans="1:11" ht="13.5" thickBot="1" x14ac:dyDescent="0.25">
      <c r="A24" s="196" t="s">
        <v>32</v>
      </c>
      <c r="B24" s="182">
        <v>1845</v>
      </c>
      <c r="C24" s="183">
        <v>431</v>
      </c>
      <c r="D24" s="183">
        <v>431</v>
      </c>
      <c r="E24" s="183">
        <v>0</v>
      </c>
      <c r="F24" s="183">
        <v>0</v>
      </c>
      <c r="G24" s="183">
        <v>0</v>
      </c>
      <c r="H24" s="184">
        <v>0</v>
      </c>
      <c r="I24" s="179">
        <f>'[3]1η ΜΗΝΟΣ'!B31</f>
        <v>415</v>
      </c>
      <c r="J24" s="180">
        <f t="shared" si="0"/>
        <v>-16</v>
      </c>
      <c r="K24" s="181">
        <f t="shared" si="1"/>
        <v>0.96287703016241299</v>
      </c>
    </row>
    <row r="25" spans="1:11" ht="13.5" thickBot="1" x14ac:dyDescent="0.25">
      <c r="A25" s="196" t="s">
        <v>33</v>
      </c>
      <c r="B25" s="182">
        <v>1116</v>
      </c>
      <c r="C25" s="183">
        <v>273</v>
      </c>
      <c r="D25" s="183">
        <v>273</v>
      </c>
      <c r="E25" s="183">
        <v>0</v>
      </c>
      <c r="F25" s="183">
        <v>0</v>
      </c>
      <c r="G25" s="183">
        <v>0</v>
      </c>
      <c r="H25" s="184">
        <v>0</v>
      </c>
      <c r="I25" s="179">
        <f>'[3]1η ΜΗΝΟΣ'!B21</f>
        <v>372</v>
      </c>
      <c r="J25" s="180">
        <f t="shared" si="0"/>
        <v>99</v>
      </c>
      <c r="K25" s="181">
        <f t="shared" si="1"/>
        <v>1.3626373626373627</v>
      </c>
    </row>
    <row r="26" spans="1:11" ht="13.5" thickBot="1" x14ac:dyDescent="0.25">
      <c r="A26" s="196" t="s">
        <v>34</v>
      </c>
      <c r="B26" s="182">
        <v>201.97999999999996</v>
      </c>
      <c r="C26" s="183">
        <v>45</v>
      </c>
      <c r="D26" s="183">
        <v>42</v>
      </c>
      <c r="E26" s="183">
        <v>0</v>
      </c>
      <c r="F26" s="183">
        <v>3</v>
      </c>
      <c r="G26" s="183">
        <v>0</v>
      </c>
      <c r="H26" s="184">
        <v>0</v>
      </c>
      <c r="I26" s="179">
        <f>'[3]1η ΜΗΝΟΣ'!B22</f>
        <v>63</v>
      </c>
      <c r="J26" s="180">
        <f t="shared" si="0"/>
        <v>18</v>
      </c>
      <c r="K26" s="181">
        <f t="shared" si="1"/>
        <v>1.4</v>
      </c>
    </row>
    <row r="27" spans="1:11" ht="13.5" thickBot="1" x14ac:dyDescent="0.25">
      <c r="A27" s="196" t="s">
        <v>35</v>
      </c>
      <c r="B27" s="182">
        <v>1910</v>
      </c>
      <c r="C27" s="183">
        <v>480</v>
      </c>
      <c r="D27" s="186">
        <v>480</v>
      </c>
      <c r="E27" s="183">
        <v>0</v>
      </c>
      <c r="F27" s="183">
        <v>0</v>
      </c>
      <c r="G27" s="183">
        <v>0</v>
      </c>
      <c r="H27" s="184">
        <v>0</v>
      </c>
      <c r="I27" s="179">
        <f>'[3]1η ΜΗΝΟΣ'!B32</f>
        <v>476</v>
      </c>
      <c r="J27" s="180">
        <f t="shared" si="0"/>
        <v>-4</v>
      </c>
      <c r="K27" s="181">
        <f t="shared" si="1"/>
        <v>0.9916666666666667</v>
      </c>
    </row>
    <row r="28" spans="1:11" ht="13.5" thickBot="1" x14ac:dyDescent="0.25">
      <c r="A28" s="196" t="s">
        <v>49</v>
      </c>
      <c r="B28" s="182">
        <v>1159.0600000000004</v>
      </c>
      <c r="C28" s="183">
        <v>253</v>
      </c>
      <c r="D28" s="183">
        <v>253</v>
      </c>
      <c r="E28" s="183">
        <v>0</v>
      </c>
      <c r="F28" s="183">
        <v>0</v>
      </c>
      <c r="G28" s="183">
        <v>0</v>
      </c>
      <c r="H28" s="184">
        <v>0</v>
      </c>
      <c r="I28" s="179">
        <f>'[3]1η ΜΗΝΟΣ'!B10</f>
        <v>198</v>
      </c>
      <c r="J28" s="180">
        <f t="shared" si="0"/>
        <v>-55</v>
      </c>
      <c r="K28" s="181">
        <f t="shared" si="1"/>
        <v>0.78260869565217395</v>
      </c>
    </row>
    <row r="29" spans="1:11" ht="13.5" thickBot="1" x14ac:dyDescent="0.25">
      <c r="A29" s="196" t="s">
        <v>37</v>
      </c>
      <c r="B29" s="182">
        <v>2088.5100000000002</v>
      </c>
      <c r="C29" s="183">
        <v>446</v>
      </c>
      <c r="D29" s="183">
        <v>446</v>
      </c>
      <c r="E29" s="183">
        <v>0</v>
      </c>
      <c r="F29" s="183">
        <v>0</v>
      </c>
      <c r="G29" s="183">
        <v>0</v>
      </c>
      <c r="H29" s="184">
        <v>0</v>
      </c>
      <c r="I29" s="179">
        <f>'[3]1η ΜΗΝΟΣ'!B33</f>
        <v>567</v>
      </c>
      <c r="J29" s="180">
        <f t="shared" si="0"/>
        <v>121</v>
      </c>
      <c r="K29" s="181">
        <f t="shared" si="1"/>
        <v>1.2713004484304933</v>
      </c>
    </row>
    <row r="30" spans="1:11" ht="13.5" thickBot="1" x14ac:dyDescent="0.25">
      <c r="A30" s="196" t="s">
        <v>38</v>
      </c>
      <c r="B30" s="182">
        <v>1312.2500000000002</v>
      </c>
      <c r="C30" s="183">
        <v>302</v>
      </c>
      <c r="D30" s="183">
        <v>0</v>
      </c>
      <c r="E30" s="183">
        <v>0</v>
      </c>
      <c r="F30" s="183">
        <v>0</v>
      </c>
      <c r="G30" s="183">
        <v>302</v>
      </c>
      <c r="H30" s="184">
        <v>0</v>
      </c>
      <c r="I30" s="179">
        <f>'[3]1η ΜΗΝΟΣ'!B4</f>
        <v>229</v>
      </c>
      <c r="J30" s="180">
        <f t="shared" si="0"/>
        <v>-73</v>
      </c>
      <c r="K30" s="181">
        <f t="shared" si="1"/>
        <v>0.75827814569536423</v>
      </c>
    </row>
    <row r="31" spans="1:11" ht="13.5" thickBot="1" x14ac:dyDescent="0.25">
      <c r="A31" s="196" t="s">
        <v>39</v>
      </c>
      <c r="B31" s="182">
        <v>2400</v>
      </c>
      <c r="C31" s="183">
        <v>600</v>
      </c>
      <c r="D31" s="183">
        <v>600</v>
      </c>
      <c r="E31" s="183">
        <v>0</v>
      </c>
      <c r="F31" s="183">
        <v>0</v>
      </c>
      <c r="G31" s="183">
        <v>0</v>
      </c>
      <c r="H31" s="184">
        <v>0</v>
      </c>
      <c r="I31" s="179">
        <f>'[3]1η ΜΗΝΟΣ'!B34</f>
        <v>558</v>
      </c>
      <c r="J31" s="180">
        <f t="shared" si="0"/>
        <v>-42</v>
      </c>
      <c r="K31" s="181">
        <f t="shared" si="1"/>
        <v>0.93</v>
      </c>
    </row>
    <row r="32" spans="1:11" ht="13.5" thickBot="1" x14ac:dyDescent="0.25">
      <c r="A32" s="196" t="s">
        <v>40</v>
      </c>
      <c r="B32" s="182">
        <v>234.85999999999999</v>
      </c>
      <c r="C32" s="183">
        <v>53</v>
      </c>
      <c r="D32" s="183">
        <v>53</v>
      </c>
      <c r="E32" s="183">
        <v>0</v>
      </c>
      <c r="F32" s="183">
        <v>0</v>
      </c>
      <c r="G32" s="183">
        <v>0</v>
      </c>
      <c r="H32" s="184">
        <v>0</v>
      </c>
      <c r="I32" s="179">
        <f>'[3]1η ΜΗΝΟΣ'!B23</f>
        <v>119</v>
      </c>
      <c r="J32" s="180">
        <f t="shared" si="0"/>
        <v>66</v>
      </c>
      <c r="K32" s="181">
        <f t="shared" si="1"/>
        <v>2.2452830188679247</v>
      </c>
    </row>
    <row r="33" spans="1:11" ht="13.5" thickBot="1" x14ac:dyDescent="0.25">
      <c r="A33" s="196" t="s">
        <v>41</v>
      </c>
      <c r="B33" s="182">
        <v>545</v>
      </c>
      <c r="C33" s="183">
        <v>127</v>
      </c>
      <c r="D33" s="183">
        <v>127</v>
      </c>
      <c r="E33" s="183">
        <v>0</v>
      </c>
      <c r="F33" s="183">
        <v>0</v>
      </c>
      <c r="G33" s="183">
        <v>0</v>
      </c>
      <c r="H33" s="184">
        <v>0</v>
      </c>
      <c r="I33" s="179">
        <f>'[3]1η ΜΗΝΟΣ'!B35</f>
        <v>186</v>
      </c>
      <c r="J33" s="180">
        <f t="shared" si="0"/>
        <v>59</v>
      </c>
      <c r="K33" s="181">
        <f t="shared" si="1"/>
        <v>1.4645669291338583</v>
      </c>
    </row>
    <row r="34" spans="1:11" ht="13.5" thickBot="1" x14ac:dyDescent="0.25">
      <c r="A34" s="196" t="s">
        <v>42</v>
      </c>
      <c r="B34" s="182">
        <v>1920</v>
      </c>
      <c r="C34" s="183">
        <v>480</v>
      </c>
      <c r="D34" s="183">
        <v>480</v>
      </c>
      <c r="E34" s="183">
        <v>0</v>
      </c>
      <c r="F34" s="183">
        <v>0</v>
      </c>
      <c r="G34" s="183">
        <v>0</v>
      </c>
      <c r="H34" s="184">
        <v>0</v>
      </c>
      <c r="I34" s="179">
        <f>'[3]1η ΜΗΝΟΣ'!B24</f>
        <v>433</v>
      </c>
      <c r="J34" s="180">
        <f t="shared" si="0"/>
        <v>-47</v>
      </c>
      <c r="K34" s="181">
        <f t="shared" si="1"/>
        <v>0.90208333333333335</v>
      </c>
    </row>
    <row r="35" spans="1:11" ht="13.5" thickBot="1" x14ac:dyDescent="0.25">
      <c r="A35" s="196" t="s">
        <v>43</v>
      </c>
      <c r="B35" s="182">
        <v>361.9</v>
      </c>
      <c r="C35" s="183">
        <v>82</v>
      </c>
      <c r="D35" s="183">
        <v>82</v>
      </c>
      <c r="E35" s="183">
        <v>0</v>
      </c>
      <c r="F35" s="183">
        <v>0</v>
      </c>
      <c r="G35" s="183">
        <v>0</v>
      </c>
      <c r="H35" s="184">
        <v>0</v>
      </c>
      <c r="I35" s="179">
        <f>'[3]1η ΜΗΝΟΣ'!B25</f>
        <v>126</v>
      </c>
      <c r="J35" s="180">
        <f t="shared" si="0"/>
        <v>44</v>
      </c>
      <c r="K35" s="181">
        <f t="shared" si="1"/>
        <v>1.5365853658536586</v>
      </c>
    </row>
    <row r="36" spans="1:11" ht="13.5" thickBot="1" x14ac:dyDescent="0.25">
      <c r="A36" s="197" t="s">
        <v>44</v>
      </c>
      <c r="B36" s="187">
        <v>1236.3399999999999</v>
      </c>
      <c r="C36" s="188">
        <v>261</v>
      </c>
      <c r="D36" s="188">
        <v>261</v>
      </c>
      <c r="E36" s="188">
        <v>0</v>
      </c>
      <c r="F36" s="188">
        <v>0</v>
      </c>
      <c r="G36" s="188">
        <v>0</v>
      </c>
      <c r="H36" s="189">
        <v>0</v>
      </c>
      <c r="I36" s="190">
        <f>'[3]1η ΜΗΝΟΣ'!B11</f>
        <v>256</v>
      </c>
      <c r="J36" s="191">
        <f t="shared" si="0"/>
        <v>-5</v>
      </c>
      <c r="K36" s="192">
        <f t="shared" si="1"/>
        <v>0.98084291187739459</v>
      </c>
    </row>
    <row r="37" spans="1:11" ht="13.5" thickBot="1" x14ac:dyDescent="0.25">
      <c r="A37" s="205" t="s">
        <v>45</v>
      </c>
      <c r="B37" s="206">
        <f>SUM(B4:B36)</f>
        <v>43520.453000000001</v>
      </c>
      <c r="C37" s="207">
        <f>SUM(C4:C36)</f>
        <v>9935</v>
      </c>
      <c r="D37" s="207">
        <f t="shared" ref="D37:H37" si="2">SUM(D4:D36)</f>
        <v>7632</v>
      </c>
      <c r="E37" s="207">
        <f t="shared" si="2"/>
        <v>325</v>
      </c>
      <c r="F37" s="207">
        <f t="shared" si="2"/>
        <v>769</v>
      </c>
      <c r="G37" s="207">
        <f t="shared" si="2"/>
        <v>1029</v>
      </c>
      <c r="H37" s="207">
        <f t="shared" si="2"/>
        <v>180</v>
      </c>
      <c r="I37" s="207">
        <f>SUM(I4:I36)</f>
        <v>10580</v>
      </c>
      <c r="J37" s="208"/>
      <c r="K37" s="209"/>
    </row>
    <row r="38" spans="1:11" x14ac:dyDescent="0.2">
      <c r="B38" s="193"/>
      <c r="C38" s="194"/>
      <c r="D38" s="194"/>
    </row>
    <row r="41" spans="1:11" x14ac:dyDescent="0.2">
      <c r="I41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2.75" x14ac:dyDescent="0.2"/>
  <cols>
    <col min="1" max="1" width="37.5703125" style="55" customWidth="1"/>
    <col min="2" max="2" width="8.5703125" style="55" bestFit="1" customWidth="1"/>
    <col min="3" max="3" width="12.85546875" style="55" customWidth="1"/>
    <col min="4" max="4" width="11.28515625" style="55" customWidth="1"/>
    <col min="5" max="5" width="9.140625" style="55" customWidth="1"/>
    <col min="6" max="6" width="11.28515625" style="55" customWidth="1"/>
    <col min="7" max="7" width="13.140625" style="55" customWidth="1"/>
    <col min="8" max="8" width="15" style="55" customWidth="1"/>
    <col min="9" max="9" width="12.42578125" style="55" bestFit="1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116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210" t="s">
        <v>1</v>
      </c>
      <c r="B2" s="211" t="s">
        <v>2</v>
      </c>
      <c r="C2" s="212" t="s">
        <v>3</v>
      </c>
      <c r="D2" s="213" t="s">
        <v>4</v>
      </c>
      <c r="E2" s="214" t="s">
        <v>5</v>
      </c>
      <c r="F2" s="213" t="s">
        <v>6</v>
      </c>
      <c r="G2" s="213" t="s">
        <v>7</v>
      </c>
      <c r="H2" s="212" t="s">
        <v>8</v>
      </c>
      <c r="I2" s="215" t="s">
        <v>9</v>
      </c>
      <c r="J2" s="216" t="s">
        <v>10</v>
      </c>
      <c r="K2" s="217"/>
    </row>
    <row r="3" spans="1:11" ht="13.5" thickBot="1" x14ac:dyDescent="0.25">
      <c r="A3" s="218"/>
      <c r="B3" s="219"/>
      <c r="C3" s="220"/>
      <c r="D3" s="221"/>
      <c r="E3" s="222"/>
      <c r="F3" s="221"/>
      <c r="G3" s="221"/>
      <c r="H3" s="220"/>
      <c r="I3" s="223"/>
      <c r="J3" s="224" t="s">
        <v>11</v>
      </c>
      <c r="K3" s="225" t="s">
        <v>12</v>
      </c>
    </row>
    <row r="4" spans="1:11" ht="13.5" thickBot="1" x14ac:dyDescent="0.25">
      <c r="A4" s="195" t="s">
        <v>13</v>
      </c>
      <c r="B4" s="229">
        <v>988.19999999999914</v>
      </c>
      <c r="C4" s="230">
        <f>SUM(D4:H4)</f>
        <v>178</v>
      </c>
      <c r="D4" s="230">
        <v>0</v>
      </c>
      <c r="E4" s="230">
        <v>0</v>
      </c>
      <c r="F4" s="230">
        <v>0</v>
      </c>
      <c r="G4" s="230">
        <v>178</v>
      </c>
      <c r="H4" s="231">
        <v>0</v>
      </c>
      <c r="I4" s="242">
        <f>'[3]16η ΜΗΝΟΣ'!B3</f>
        <v>137</v>
      </c>
      <c r="J4" s="243">
        <f>I4-C4</f>
        <v>-41</v>
      </c>
      <c r="K4" s="244">
        <f>I4/C4</f>
        <v>0.7696629213483146</v>
      </c>
    </row>
    <row r="5" spans="1:11" ht="13.5" thickBot="1" x14ac:dyDescent="0.25">
      <c r="A5" s="196" t="s">
        <v>14</v>
      </c>
      <c r="B5" s="232">
        <v>840</v>
      </c>
      <c r="C5" s="230">
        <f t="shared" ref="C5:C37" si="0">SUM(D5:H5)</f>
        <v>210</v>
      </c>
      <c r="D5" s="233">
        <v>210</v>
      </c>
      <c r="E5" s="233">
        <v>0</v>
      </c>
      <c r="F5" s="233">
        <v>0</v>
      </c>
      <c r="G5" s="233">
        <v>0</v>
      </c>
      <c r="H5" s="234">
        <v>0</v>
      </c>
      <c r="I5" s="242">
        <f>'[3]16η ΜΗΝΟΣ'!B27</f>
        <v>209</v>
      </c>
      <c r="J5" s="243">
        <f t="shared" ref="J5:J37" si="1">I5-C5</f>
        <v>-1</v>
      </c>
      <c r="K5" s="244">
        <f t="shared" ref="K5:K37" si="2">I5/C5</f>
        <v>0.99523809523809526</v>
      </c>
    </row>
    <row r="6" spans="1:11" ht="13.5" thickBot="1" x14ac:dyDescent="0.25">
      <c r="A6" s="196" t="s">
        <v>15</v>
      </c>
      <c r="B6" s="232">
        <v>427.94</v>
      </c>
      <c r="C6" s="230">
        <f t="shared" si="0"/>
        <v>102</v>
      </c>
      <c r="D6" s="233">
        <v>102</v>
      </c>
      <c r="E6" s="233">
        <v>0</v>
      </c>
      <c r="F6" s="233">
        <v>0</v>
      </c>
      <c r="G6" s="233">
        <v>0</v>
      </c>
      <c r="H6" s="234">
        <v>0</v>
      </c>
      <c r="I6" s="242">
        <f>'[3]16η ΜΗΝΟΣ'!B13</f>
        <v>139</v>
      </c>
      <c r="J6" s="243">
        <f t="shared" si="1"/>
        <v>37</v>
      </c>
      <c r="K6" s="244">
        <f t="shared" si="2"/>
        <v>1.3627450980392157</v>
      </c>
    </row>
    <row r="7" spans="1:11" ht="13.5" thickBot="1" x14ac:dyDescent="0.25">
      <c r="A7" s="196" t="s">
        <v>16</v>
      </c>
      <c r="B7" s="232">
        <v>1073.7699999999995</v>
      </c>
      <c r="C7" s="230">
        <f t="shared" si="0"/>
        <v>217</v>
      </c>
      <c r="D7" s="233">
        <v>39</v>
      </c>
      <c r="E7" s="233">
        <v>178</v>
      </c>
      <c r="F7" s="233">
        <v>0</v>
      </c>
      <c r="G7" s="233">
        <v>0</v>
      </c>
      <c r="H7" s="234">
        <v>0</v>
      </c>
      <c r="I7" s="242">
        <f>'[3]16η ΜΗΝΟΣ'!B7</f>
        <v>267</v>
      </c>
      <c r="J7" s="243">
        <f t="shared" si="1"/>
        <v>50</v>
      </c>
      <c r="K7" s="244">
        <f t="shared" si="2"/>
        <v>1.2304147465437787</v>
      </c>
    </row>
    <row r="8" spans="1:11" ht="13.5" thickBot="1" x14ac:dyDescent="0.25">
      <c r="A8" s="196" t="s">
        <v>17</v>
      </c>
      <c r="B8" s="232">
        <v>232.8</v>
      </c>
      <c r="C8" s="230">
        <f t="shared" si="0"/>
        <v>54</v>
      </c>
      <c r="D8" s="233">
        <v>0</v>
      </c>
      <c r="E8" s="233">
        <v>54</v>
      </c>
      <c r="F8" s="233">
        <v>0</v>
      </c>
      <c r="G8" s="233">
        <v>0</v>
      </c>
      <c r="H8" s="234">
        <v>0</v>
      </c>
      <c r="I8" s="242">
        <f>'[3]16η ΜΗΝΟΣ'!B8</f>
        <v>110</v>
      </c>
      <c r="J8" s="243">
        <f t="shared" si="1"/>
        <v>56</v>
      </c>
      <c r="K8" s="244">
        <f t="shared" si="2"/>
        <v>2.0370370370370372</v>
      </c>
    </row>
    <row r="9" spans="1:11" ht="13.5" thickBot="1" x14ac:dyDescent="0.25">
      <c r="A9" s="196" t="s">
        <v>18</v>
      </c>
      <c r="B9" s="232">
        <v>2400</v>
      </c>
      <c r="C9" s="230">
        <f t="shared" si="0"/>
        <v>600</v>
      </c>
      <c r="D9" s="233">
        <v>600</v>
      </c>
      <c r="E9" s="233">
        <v>0</v>
      </c>
      <c r="F9" s="233">
        <v>0</v>
      </c>
      <c r="G9" s="233">
        <v>0</v>
      </c>
      <c r="H9" s="234">
        <v>0</v>
      </c>
      <c r="I9" s="242">
        <f>'[3]16η ΜΗΝΟΣ'!B28</f>
        <v>543</v>
      </c>
      <c r="J9" s="243">
        <f t="shared" si="1"/>
        <v>-57</v>
      </c>
      <c r="K9" s="244">
        <f t="shared" si="2"/>
        <v>0.90500000000000003</v>
      </c>
    </row>
    <row r="10" spans="1:11" ht="13.5" thickBot="1" x14ac:dyDescent="0.25">
      <c r="A10" s="196" t="s">
        <v>19</v>
      </c>
      <c r="B10" s="232">
        <v>2400</v>
      </c>
      <c r="C10" s="230">
        <f t="shared" si="0"/>
        <v>600</v>
      </c>
      <c r="D10" s="233">
        <v>600</v>
      </c>
      <c r="E10" s="233">
        <v>0</v>
      </c>
      <c r="F10" s="233">
        <v>0</v>
      </c>
      <c r="G10" s="233">
        <v>0</v>
      </c>
      <c r="H10" s="234">
        <v>0</v>
      </c>
      <c r="I10" s="242">
        <f>'[3]16η ΜΗΝΟΣ'!B29</f>
        <v>541</v>
      </c>
      <c r="J10" s="243">
        <f t="shared" si="1"/>
        <v>-59</v>
      </c>
      <c r="K10" s="244">
        <f t="shared" si="2"/>
        <v>0.90166666666666662</v>
      </c>
    </row>
    <row r="11" spans="1:11" ht="13.5" thickBot="1" x14ac:dyDescent="0.25">
      <c r="A11" s="196" t="s">
        <v>20</v>
      </c>
      <c r="B11" s="232">
        <v>1645.1499999999987</v>
      </c>
      <c r="C11" s="230">
        <f t="shared" si="0"/>
        <v>358</v>
      </c>
      <c r="D11" s="233">
        <v>259</v>
      </c>
      <c r="E11" s="233">
        <v>0</v>
      </c>
      <c r="F11" s="233">
        <v>15</v>
      </c>
      <c r="G11" s="233">
        <v>0</v>
      </c>
      <c r="H11" s="234">
        <v>84</v>
      </c>
      <c r="I11" s="242">
        <f>'[3]16η ΜΗΝΟΣ'!B14</f>
        <v>553</v>
      </c>
      <c r="J11" s="243">
        <f t="shared" si="1"/>
        <v>195</v>
      </c>
      <c r="K11" s="244">
        <f t="shared" si="2"/>
        <v>1.5446927374301676</v>
      </c>
    </row>
    <row r="12" spans="1:11" ht="13.5" thickBot="1" x14ac:dyDescent="0.25">
      <c r="A12" s="196" t="s">
        <v>21</v>
      </c>
      <c r="B12" s="232">
        <v>2821.03</v>
      </c>
      <c r="C12" s="230">
        <f t="shared" si="0"/>
        <v>655</v>
      </c>
      <c r="D12" s="233">
        <v>0</v>
      </c>
      <c r="E12" s="233">
        <v>0</v>
      </c>
      <c r="F12" s="233">
        <v>625</v>
      </c>
      <c r="G12" s="233">
        <v>30</v>
      </c>
      <c r="H12" s="234">
        <v>0</v>
      </c>
      <c r="I12" s="242">
        <f>'[3]16η ΜΗΝΟΣ'!B30</f>
        <v>387</v>
      </c>
      <c r="J12" s="243">
        <f t="shared" si="1"/>
        <v>-268</v>
      </c>
      <c r="K12" s="244">
        <f t="shared" si="2"/>
        <v>0.59083969465648856</v>
      </c>
    </row>
    <row r="13" spans="1:11" ht="13.5" thickBot="1" x14ac:dyDescent="0.25">
      <c r="A13" s="196" t="s">
        <v>22</v>
      </c>
      <c r="B13" s="232">
        <v>294.94</v>
      </c>
      <c r="C13" s="230">
        <f t="shared" si="0"/>
        <v>66</v>
      </c>
      <c r="D13" s="233">
        <v>66</v>
      </c>
      <c r="E13" s="233">
        <v>0</v>
      </c>
      <c r="F13" s="233">
        <v>0</v>
      </c>
      <c r="G13" s="233">
        <v>0</v>
      </c>
      <c r="H13" s="234">
        <v>0</v>
      </c>
      <c r="I13" s="242">
        <f>'[3]16η ΜΗΝΟΣ'!B15</f>
        <v>120</v>
      </c>
      <c r="J13" s="243">
        <f t="shared" si="1"/>
        <v>54</v>
      </c>
      <c r="K13" s="244">
        <f t="shared" si="2"/>
        <v>1.8181818181818181</v>
      </c>
    </row>
    <row r="14" spans="1:11" ht="13.5" thickBot="1" x14ac:dyDescent="0.25">
      <c r="A14" s="196" t="s">
        <v>0</v>
      </c>
      <c r="B14" s="232">
        <v>144.1</v>
      </c>
      <c r="C14" s="230">
        <f t="shared" si="0"/>
        <v>32</v>
      </c>
      <c r="D14" s="233">
        <v>32</v>
      </c>
      <c r="E14" s="233">
        <v>0</v>
      </c>
      <c r="F14" s="233">
        <v>0</v>
      </c>
      <c r="G14" s="233">
        <v>0</v>
      </c>
      <c r="H14" s="234">
        <v>0</v>
      </c>
      <c r="I14" s="242">
        <f>'[3]16η ΜΗΝΟΣ'!B6</f>
        <v>43</v>
      </c>
      <c r="J14" s="243">
        <f t="shared" si="1"/>
        <v>11</v>
      </c>
      <c r="K14" s="244">
        <f t="shared" si="2"/>
        <v>1.34375</v>
      </c>
    </row>
    <row r="15" spans="1:11" ht="13.5" thickBot="1" x14ac:dyDescent="0.25">
      <c r="A15" s="196" t="s">
        <v>23</v>
      </c>
      <c r="B15" s="232">
        <v>1191.1100000000004</v>
      </c>
      <c r="C15" s="230">
        <f t="shared" si="0"/>
        <v>274</v>
      </c>
      <c r="D15" s="233">
        <v>0</v>
      </c>
      <c r="E15" s="233">
        <v>63</v>
      </c>
      <c r="F15" s="233">
        <v>0</v>
      </c>
      <c r="G15" s="233">
        <v>211</v>
      </c>
      <c r="H15" s="234">
        <v>0</v>
      </c>
      <c r="I15" s="242">
        <f>'[3]16η ΜΗΝΟΣ'!B9</f>
        <v>186</v>
      </c>
      <c r="J15" s="243">
        <f t="shared" si="1"/>
        <v>-88</v>
      </c>
      <c r="K15" s="244">
        <f t="shared" si="2"/>
        <v>0.67883211678832112</v>
      </c>
    </row>
    <row r="16" spans="1:11" ht="13.5" thickBot="1" x14ac:dyDescent="0.25">
      <c r="A16" s="196" t="s">
        <v>24</v>
      </c>
      <c r="B16" s="232">
        <v>1280.4500000000003</v>
      </c>
      <c r="C16" s="230">
        <f t="shared" si="0"/>
        <v>308</v>
      </c>
      <c r="D16" s="233">
        <v>0</v>
      </c>
      <c r="E16" s="233">
        <v>0</v>
      </c>
      <c r="F16" s="233">
        <v>0</v>
      </c>
      <c r="G16" s="233">
        <v>308</v>
      </c>
      <c r="H16" s="234">
        <v>0</v>
      </c>
      <c r="I16" s="242">
        <f>'[3]16η ΜΗΝΟΣ'!B4</f>
        <v>279</v>
      </c>
      <c r="J16" s="243">
        <f t="shared" si="1"/>
        <v>-29</v>
      </c>
      <c r="K16" s="244">
        <f t="shared" si="2"/>
        <v>0.9058441558441559</v>
      </c>
    </row>
    <row r="17" spans="1:11" ht="13.5" thickBot="1" x14ac:dyDescent="0.25">
      <c r="A17" s="196" t="s">
        <v>48</v>
      </c>
      <c r="B17" s="232">
        <v>432</v>
      </c>
      <c r="C17" s="230">
        <f t="shared" si="0"/>
        <v>96</v>
      </c>
      <c r="D17" s="233">
        <v>0</v>
      </c>
      <c r="E17" s="233">
        <v>0</v>
      </c>
      <c r="F17" s="233">
        <v>0</v>
      </c>
      <c r="G17" s="233">
        <v>0</v>
      </c>
      <c r="H17" s="234">
        <v>96</v>
      </c>
      <c r="I17" s="242">
        <f>'[3]16η ΜΗΝΟΣ'!B10</f>
        <v>47</v>
      </c>
      <c r="J17" s="243">
        <f t="shared" si="1"/>
        <v>-49</v>
      </c>
      <c r="K17" s="244">
        <f t="shared" si="2"/>
        <v>0.48958333333333331</v>
      </c>
    </row>
    <row r="18" spans="1:11" ht="13.5" thickBot="1" x14ac:dyDescent="0.25">
      <c r="A18" s="196" t="s">
        <v>26</v>
      </c>
      <c r="B18" s="232">
        <v>860.85300000000052</v>
      </c>
      <c r="C18" s="230">
        <f t="shared" si="0"/>
        <v>138</v>
      </c>
      <c r="D18" s="233">
        <v>138</v>
      </c>
      <c r="E18" s="233">
        <v>0</v>
      </c>
      <c r="F18" s="233">
        <v>0</v>
      </c>
      <c r="G18" s="233">
        <v>0</v>
      </c>
      <c r="H18" s="234">
        <v>0</v>
      </c>
      <c r="I18" s="242">
        <f>'[3]16η ΜΗΝΟΣ'!B31</f>
        <v>202</v>
      </c>
      <c r="J18" s="243">
        <f t="shared" si="1"/>
        <v>64</v>
      </c>
      <c r="K18" s="244">
        <f t="shared" si="2"/>
        <v>1.463768115942029</v>
      </c>
    </row>
    <row r="19" spans="1:11" ht="13.5" thickBot="1" x14ac:dyDescent="0.25">
      <c r="A19" s="196" t="s">
        <v>27</v>
      </c>
      <c r="B19" s="232">
        <v>721.3000000000003</v>
      </c>
      <c r="C19" s="230">
        <f t="shared" si="0"/>
        <v>162</v>
      </c>
      <c r="D19" s="233">
        <v>162</v>
      </c>
      <c r="E19" s="233">
        <v>0</v>
      </c>
      <c r="F19" s="233">
        <v>0</v>
      </c>
      <c r="G19" s="233">
        <v>0</v>
      </c>
      <c r="H19" s="234">
        <v>0</v>
      </c>
      <c r="I19" s="242">
        <f>'[3]16η ΜΗΝΟΣ'!B16</f>
        <v>320</v>
      </c>
      <c r="J19" s="243">
        <f t="shared" si="1"/>
        <v>158</v>
      </c>
      <c r="K19" s="244">
        <f t="shared" si="2"/>
        <v>1.9753086419753085</v>
      </c>
    </row>
    <row r="20" spans="1:11" ht="13.5" thickBot="1" x14ac:dyDescent="0.25">
      <c r="A20" s="198" t="s">
        <v>28</v>
      </c>
      <c r="B20" s="235">
        <v>188.3</v>
      </c>
      <c r="C20" s="236">
        <f t="shared" si="0"/>
        <v>46</v>
      </c>
      <c r="D20" s="237">
        <v>16</v>
      </c>
      <c r="E20" s="237">
        <v>30</v>
      </c>
      <c r="F20" s="237">
        <v>0</v>
      </c>
      <c r="G20" s="237">
        <v>0</v>
      </c>
      <c r="H20" s="238">
        <v>0</v>
      </c>
      <c r="I20" s="245">
        <f>'[3]16η ΜΗΝΟΣ'!B17</f>
        <v>17</v>
      </c>
      <c r="J20" s="243">
        <f t="shared" si="1"/>
        <v>-29</v>
      </c>
      <c r="K20" s="244">
        <f t="shared" si="2"/>
        <v>0.36956521739130432</v>
      </c>
    </row>
    <row r="21" spans="1:11" s="204" customFormat="1" ht="13.5" thickBot="1" x14ac:dyDescent="0.25">
      <c r="A21" s="198" t="s">
        <v>46</v>
      </c>
      <c r="B21" s="235">
        <v>5589.83</v>
      </c>
      <c r="C21" s="236">
        <f t="shared" si="0"/>
        <v>1222</v>
      </c>
      <c r="D21" s="237">
        <v>1222</v>
      </c>
      <c r="E21" s="237">
        <v>0</v>
      </c>
      <c r="F21" s="237">
        <v>0</v>
      </c>
      <c r="G21" s="237">
        <v>0</v>
      </c>
      <c r="H21" s="238">
        <v>0</v>
      </c>
      <c r="I21" s="245">
        <f>'[3]16η ΜΗΝΟΣ'!B18</f>
        <v>1656</v>
      </c>
      <c r="J21" s="246">
        <f t="shared" si="1"/>
        <v>434</v>
      </c>
      <c r="K21" s="247">
        <f t="shared" si="2"/>
        <v>1.3551554828150574</v>
      </c>
    </row>
    <row r="22" spans="1:11" s="185" customFormat="1" ht="13.5" thickBot="1" x14ac:dyDescent="0.25">
      <c r="A22" s="198" t="s">
        <v>47</v>
      </c>
      <c r="B22" s="235">
        <v>849.23</v>
      </c>
      <c r="C22" s="236">
        <f t="shared" si="0"/>
        <v>174</v>
      </c>
      <c r="D22" s="237">
        <v>48</v>
      </c>
      <c r="E22" s="237">
        <v>0</v>
      </c>
      <c r="F22" s="237">
        <v>126</v>
      </c>
      <c r="G22" s="237">
        <v>0</v>
      </c>
      <c r="H22" s="238">
        <v>0</v>
      </c>
      <c r="I22" s="245">
        <f>'[3]16η ΜΗΝΟΣ'!B19</f>
        <v>149</v>
      </c>
      <c r="J22" s="246">
        <f t="shared" si="1"/>
        <v>-25</v>
      </c>
      <c r="K22" s="247">
        <f t="shared" si="2"/>
        <v>0.85632183908045978</v>
      </c>
    </row>
    <row r="23" spans="1:11" ht="13.5" thickBot="1" x14ac:dyDescent="0.25">
      <c r="A23" s="196" t="s">
        <v>30</v>
      </c>
      <c r="B23" s="232">
        <v>249.16</v>
      </c>
      <c r="C23" s="230">
        <f t="shared" si="0"/>
        <v>56</v>
      </c>
      <c r="D23" s="233">
        <v>56</v>
      </c>
      <c r="E23" s="233">
        <v>0</v>
      </c>
      <c r="F23" s="233">
        <v>0</v>
      </c>
      <c r="G23" s="233">
        <v>0</v>
      </c>
      <c r="H23" s="234">
        <v>0</v>
      </c>
      <c r="I23" s="242">
        <f>'[3]16η ΜΗΝΟΣ'!B20</f>
        <v>95</v>
      </c>
      <c r="J23" s="246">
        <f t="shared" si="1"/>
        <v>39</v>
      </c>
      <c r="K23" s="247">
        <f t="shared" si="2"/>
        <v>1.6964285714285714</v>
      </c>
    </row>
    <row r="24" spans="1:11" ht="13.5" thickBot="1" x14ac:dyDescent="0.25">
      <c r="A24" s="196" t="s">
        <v>31</v>
      </c>
      <c r="B24" s="232">
        <v>2559.39</v>
      </c>
      <c r="C24" s="230">
        <f t="shared" si="0"/>
        <v>554</v>
      </c>
      <c r="D24" s="233">
        <v>554</v>
      </c>
      <c r="E24" s="233">
        <v>0</v>
      </c>
      <c r="F24" s="233">
        <v>0</v>
      </c>
      <c r="G24" s="233">
        <v>0</v>
      </c>
      <c r="H24" s="234">
        <v>0</v>
      </c>
      <c r="I24" s="242">
        <f>'[3]16η ΜΗΝΟΣ'!B21</f>
        <v>647</v>
      </c>
      <c r="J24" s="243">
        <f t="shared" si="1"/>
        <v>93</v>
      </c>
      <c r="K24" s="244">
        <f t="shared" si="2"/>
        <v>1.167870036101083</v>
      </c>
    </row>
    <row r="25" spans="1:11" ht="13.5" thickBot="1" x14ac:dyDescent="0.25">
      <c r="A25" s="196" t="s">
        <v>32</v>
      </c>
      <c r="B25" s="232">
        <v>1845</v>
      </c>
      <c r="C25" s="230">
        <f t="shared" si="0"/>
        <v>431</v>
      </c>
      <c r="D25" s="233">
        <v>431</v>
      </c>
      <c r="E25" s="233">
        <v>0</v>
      </c>
      <c r="F25" s="233">
        <v>0</v>
      </c>
      <c r="G25" s="233">
        <v>0</v>
      </c>
      <c r="H25" s="234">
        <v>0</v>
      </c>
      <c r="I25" s="242">
        <f>'[3]16η ΜΗΝΟΣ'!B32</f>
        <v>390</v>
      </c>
      <c r="J25" s="243">
        <f t="shared" si="1"/>
        <v>-41</v>
      </c>
      <c r="K25" s="244">
        <f t="shared" si="2"/>
        <v>0.90487238979118334</v>
      </c>
    </row>
    <row r="26" spans="1:11" ht="13.5" thickBot="1" x14ac:dyDescent="0.25">
      <c r="A26" s="196" t="s">
        <v>33</v>
      </c>
      <c r="B26" s="232">
        <v>1116</v>
      </c>
      <c r="C26" s="230">
        <f t="shared" si="0"/>
        <v>273</v>
      </c>
      <c r="D26" s="233">
        <v>273</v>
      </c>
      <c r="E26" s="233">
        <v>0</v>
      </c>
      <c r="F26" s="233">
        <v>0</v>
      </c>
      <c r="G26" s="233">
        <v>0</v>
      </c>
      <c r="H26" s="234">
        <v>0</v>
      </c>
      <c r="I26" s="242">
        <f>'[3]16η ΜΗΝΟΣ'!B22</f>
        <v>368</v>
      </c>
      <c r="J26" s="243">
        <f t="shared" si="1"/>
        <v>95</v>
      </c>
      <c r="K26" s="244">
        <f t="shared" si="2"/>
        <v>1.3479853479853481</v>
      </c>
    </row>
    <row r="27" spans="1:11" ht="13.5" thickBot="1" x14ac:dyDescent="0.25">
      <c r="A27" s="196" t="s">
        <v>34</v>
      </c>
      <c r="B27" s="232">
        <v>201.97999999999996</v>
      </c>
      <c r="C27" s="230">
        <f t="shared" si="0"/>
        <v>45</v>
      </c>
      <c r="D27" s="233">
        <v>42</v>
      </c>
      <c r="E27" s="233">
        <v>0</v>
      </c>
      <c r="F27" s="233">
        <v>3</v>
      </c>
      <c r="G27" s="233">
        <v>0</v>
      </c>
      <c r="H27" s="234">
        <v>0</v>
      </c>
      <c r="I27" s="242">
        <f>'[3]16η ΜΗΝΟΣ'!B23</f>
        <v>52</v>
      </c>
      <c r="J27" s="243">
        <f t="shared" si="1"/>
        <v>7</v>
      </c>
      <c r="K27" s="244">
        <f t="shared" si="2"/>
        <v>1.1555555555555554</v>
      </c>
    </row>
    <row r="28" spans="1:11" ht="13.5" thickBot="1" x14ac:dyDescent="0.25">
      <c r="A28" s="196" t="s">
        <v>35</v>
      </c>
      <c r="B28" s="232">
        <v>1910</v>
      </c>
      <c r="C28" s="230">
        <f t="shared" si="0"/>
        <v>480</v>
      </c>
      <c r="D28" s="237">
        <v>480</v>
      </c>
      <c r="E28" s="233">
        <v>0</v>
      </c>
      <c r="F28" s="233">
        <v>0</v>
      </c>
      <c r="G28" s="233">
        <v>0</v>
      </c>
      <c r="H28" s="234">
        <v>0</v>
      </c>
      <c r="I28" s="242">
        <f>'[3]16η ΜΗΝΟΣ'!B33</f>
        <v>467</v>
      </c>
      <c r="J28" s="243">
        <f t="shared" si="1"/>
        <v>-13</v>
      </c>
      <c r="K28" s="244">
        <f t="shared" si="2"/>
        <v>0.97291666666666665</v>
      </c>
    </row>
    <row r="29" spans="1:11" ht="13.5" thickBot="1" x14ac:dyDescent="0.25">
      <c r="A29" s="196" t="s">
        <v>49</v>
      </c>
      <c r="B29" s="232">
        <v>1159.0600000000004</v>
      </c>
      <c r="C29" s="230">
        <f t="shared" si="0"/>
        <v>253</v>
      </c>
      <c r="D29" s="233">
        <v>253</v>
      </c>
      <c r="E29" s="233">
        <v>0</v>
      </c>
      <c r="F29" s="233">
        <v>0</v>
      </c>
      <c r="G29" s="233">
        <v>0</v>
      </c>
      <c r="H29" s="234">
        <v>0</v>
      </c>
      <c r="I29" s="242">
        <f>'[3]16η ΜΗΝΟΣ'!B11</f>
        <v>215</v>
      </c>
      <c r="J29" s="243">
        <f t="shared" si="1"/>
        <v>-38</v>
      </c>
      <c r="K29" s="244">
        <f t="shared" si="2"/>
        <v>0.84980237154150196</v>
      </c>
    </row>
    <row r="30" spans="1:11" ht="13.5" thickBot="1" x14ac:dyDescent="0.25">
      <c r="A30" s="196" t="s">
        <v>37</v>
      </c>
      <c r="B30" s="232">
        <v>2088.5100000000002</v>
      </c>
      <c r="C30" s="230">
        <f t="shared" si="0"/>
        <v>446</v>
      </c>
      <c r="D30" s="233">
        <v>446</v>
      </c>
      <c r="E30" s="233">
        <v>0</v>
      </c>
      <c r="F30" s="233">
        <v>0</v>
      </c>
      <c r="G30" s="233">
        <v>0</v>
      </c>
      <c r="H30" s="234">
        <v>0</v>
      </c>
      <c r="I30" s="242">
        <f>'[3]16η ΜΗΝΟΣ'!B34</f>
        <v>521</v>
      </c>
      <c r="J30" s="243">
        <f t="shared" si="1"/>
        <v>75</v>
      </c>
      <c r="K30" s="244">
        <f t="shared" si="2"/>
        <v>1.1681614349775784</v>
      </c>
    </row>
    <row r="31" spans="1:11" ht="13.5" thickBot="1" x14ac:dyDescent="0.25">
      <c r="A31" s="196" t="s">
        <v>38</v>
      </c>
      <c r="B31" s="232">
        <v>1312.2500000000002</v>
      </c>
      <c r="C31" s="230">
        <f t="shared" si="0"/>
        <v>302</v>
      </c>
      <c r="D31" s="233">
        <v>0</v>
      </c>
      <c r="E31" s="233">
        <v>0</v>
      </c>
      <c r="F31" s="233">
        <v>0</v>
      </c>
      <c r="G31" s="233">
        <v>302</v>
      </c>
      <c r="H31" s="234">
        <v>0</v>
      </c>
      <c r="I31" s="242">
        <f>'[3]16η ΜΗΝΟΣ'!B5</f>
        <v>228</v>
      </c>
      <c r="J31" s="243">
        <f t="shared" si="1"/>
        <v>-74</v>
      </c>
      <c r="K31" s="244">
        <f t="shared" si="2"/>
        <v>0.75496688741721851</v>
      </c>
    </row>
    <row r="32" spans="1:11" ht="13.5" thickBot="1" x14ac:dyDescent="0.25">
      <c r="A32" s="196" t="s">
        <v>39</v>
      </c>
      <c r="B32" s="232">
        <v>2400</v>
      </c>
      <c r="C32" s="230">
        <f t="shared" si="0"/>
        <v>600</v>
      </c>
      <c r="D32" s="233">
        <v>600</v>
      </c>
      <c r="E32" s="233">
        <v>0</v>
      </c>
      <c r="F32" s="233">
        <v>0</v>
      </c>
      <c r="G32" s="233">
        <v>0</v>
      </c>
      <c r="H32" s="234">
        <v>0</v>
      </c>
      <c r="I32" s="242">
        <f>'[3]16η ΜΗΝΟΣ'!B35</f>
        <v>578</v>
      </c>
      <c r="J32" s="243">
        <f t="shared" si="1"/>
        <v>-22</v>
      </c>
      <c r="K32" s="244">
        <f t="shared" si="2"/>
        <v>0.96333333333333337</v>
      </c>
    </row>
    <row r="33" spans="1:11" ht="13.5" thickBot="1" x14ac:dyDescent="0.25">
      <c r="A33" s="196" t="s">
        <v>40</v>
      </c>
      <c r="B33" s="232">
        <v>234.85999999999999</v>
      </c>
      <c r="C33" s="230">
        <f t="shared" si="0"/>
        <v>53</v>
      </c>
      <c r="D33" s="233">
        <v>53</v>
      </c>
      <c r="E33" s="233">
        <v>0</v>
      </c>
      <c r="F33" s="233">
        <v>0</v>
      </c>
      <c r="G33" s="233">
        <v>0</v>
      </c>
      <c r="H33" s="234">
        <v>0</v>
      </c>
      <c r="I33" s="242">
        <f>'[3]16η ΜΗΝΟΣ'!B24</f>
        <v>116</v>
      </c>
      <c r="J33" s="243">
        <f t="shared" si="1"/>
        <v>63</v>
      </c>
      <c r="K33" s="244">
        <f t="shared" si="2"/>
        <v>2.1886792452830188</v>
      </c>
    </row>
    <row r="34" spans="1:11" ht="13.5" thickBot="1" x14ac:dyDescent="0.25">
      <c r="A34" s="196" t="s">
        <v>41</v>
      </c>
      <c r="B34" s="232">
        <v>545</v>
      </c>
      <c r="C34" s="230">
        <f t="shared" si="0"/>
        <v>127</v>
      </c>
      <c r="D34" s="233">
        <v>127</v>
      </c>
      <c r="E34" s="233">
        <v>0</v>
      </c>
      <c r="F34" s="233">
        <v>0</v>
      </c>
      <c r="G34" s="233">
        <v>0</v>
      </c>
      <c r="H34" s="234">
        <v>0</v>
      </c>
      <c r="I34" s="242">
        <f>'[3]16η ΜΗΝΟΣ'!B36</f>
        <v>195</v>
      </c>
      <c r="J34" s="243">
        <f t="shared" si="1"/>
        <v>68</v>
      </c>
      <c r="K34" s="244">
        <f t="shared" si="2"/>
        <v>1.5354330708661417</v>
      </c>
    </row>
    <row r="35" spans="1:11" ht="13.5" thickBot="1" x14ac:dyDescent="0.25">
      <c r="A35" s="196" t="s">
        <v>42</v>
      </c>
      <c r="B35" s="232">
        <v>1920</v>
      </c>
      <c r="C35" s="230">
        <f t="shared" si="0"/>
        <v>480</v>
      </c>
      <c r="D35" s="233">
        <v>480</v>
      </c>
      <c r="E35" s="233">
        <v>0</v>
      </c>
      <c r="F35" s="233">
        <v>0</v>
      </c>
      <c r="G35" s="233">
        <v>0</v>
      </c>
      <c r="H35" s="234">
        <v>0</v>
      </c>
      <c r="I35" s="242">
        <f>'[3]16η ΜΗΝΟΣ'!B25</f>
        <v>432</v>
      </c>
      <c r="J35" s="243">
        <f t="shared" si="1"/>
        <v>-48</v>
      </c>
      <c r="K35" s="244">
        <f t="shared" si="2"/>
        <v>0.9</v>
      </c>
    </row>
    <row r="36" spans="1:11" ht="13.5" thickBot="1" x14ac:dyDescent="0.25">
      <c r="A36" s="196" t="s">
        <v>43</v>
      </c>
      <c r="B36" s="232">
        <v>361.9</v>
      </c>
      <c r="C36" s="230">
        <f t="shared" si="0"/>
        <v>82</v>
      </c>
      <c r="D36" s="233">
        <v>82</v>
      </c>
      <c r="E36" s="233">
        <v>0</v>
      </c>
      <c r="F36" s="233">
        <v>0</v>
      </c>
      <c r="G36" s="233">
        <v>0</v>
      </c>
      <c r="H36" s="234">
        <v>0</v>
      </c>
      <c r="I36" s="242">
        <f>'[3]16η ΜΗΝΟΣ'!B26</f>
        <v>126</v>
      </c>
      <c r="J36" s="243">
        <f t="shared" si="1"/>
        <v>44</v>
      </c>
      <c r="K36" s="244">
        <f t="shared" si="2"/>
        <v>1.5365853658536586</v>
      </c>
    </row>
    <row r="37" spans="1:11" ht="13.5" thickBot="1" x14ac:dyDescent="0.25">
      <c r="A37" s="197" t="s">
        <v>44</v>
      </c>
      <c r="B37" s="239">
        <v>1236.3399999999999</v>
      </c>
      <c r="C37" s="230">
        <f t="shared" si="0"/>
        <v>261</v>
      </c>
      <c r="D37" s="240">
        <v>261</v>
      </c>
      <c r="E37" s="240">
        <v>0</v>
      </c>
      <c r="F37" s="240">
        <v>0</v>
      </c>
      <c r="G37" s="240">
        <v>0</v>
      </c>
      <c r="H37" s="241">
        <v>0</v>
      </c>
      <c r="I37" s="248">
        <f>'[3]16η ΜΗΝΟΣ'!B12</f>
        <v>267</v>
      </c>
      <c r="J37" s="249">
        <f t="shared" si="1"/>
        <v>6</v>
      </c>
      <c r="K37" s="250">
        <f t="shared" si="2"/>
        <v>1.0229885057471264</v>
      </c>
    </row>
    <row r="38" spans="1:11" ht="13.5" thickBot="1" x14ac:dyDescent="0.25">
      <c r="A38" s="205" t="s">
        <v>45</v>
      </c>
      <c r="B38" s="206">
        <f>SUM(B4:B37)</f>
        <v>43520.453000000001</v>
      </c>
      <c r="C38" s="207">
        <f>SUM(C4:C37)</f>
        <v>9935</v>
      </c>
      <c r="D38" s="207">
        <f t="shared" ref="D38:H38" si="3">SUM(D4:D37)</f>
        <v>7632</v>
      </c>
      <c r="E38" s="207">
        <f t="shared" si="3"/>
        <v>325</v>
      </c>
      <c r="F38" s="207">
        <f t="shared" si="3"/>
        <v>769</v>
      </c>
      <c r="G38" s="207">
        <f t="shared" si="3"/>
        <v>1029</v>
      </c>
      <c r="H38" s="207">
        <f t="shared" si="3"/>
        <v>180</v>
      </c>
      <c r="I38" s="207">
        <f>SUM(I4:I37)</f>
        <v>10602</v>
      </c>
      <c r="J38" s="208"/>
      <c r="K38" s="209"/>
    </row>
    <row r="39" spans="1:11" x14ac:dyDescent="0.2">
      <c r="B39" s="193"/>
      <c r="C39" s="194"/>
      <c r="D39" s="194"/>
    </row>
    <row r="42" spans="1:11" x14ac:dyDescent="0.2">
      <c r="I42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RowHeight="12.75" x14ac:dyDescent="0.2"/>
  <cols>
    <col min="1" max="1" width="33.85546875" style="55" customWidth="1"/>
    <col min="2" max="2" width="8.5703125" style="55" bestFit="1" customWidth="1"/>
    <col min="3" max="3" width="13.28515625" style="55" customWidth="1"/>
    <col min="4" max="4" width="10.85546875" style="55" customWidth="1"/>
    <col min="5" max="5" width="9" style="55" customWidth="1"/>
    <col min="6" max="6" width="11.7109375" style="55" customWidth="1"/>
    <col min="7" max="7" width="13.28515625" style="55" customWidth="1"/>
    <col min="8" max="8" width="15.42578125" style="55" customWidth="1"/>
    <col min="9" max="9" width="17.140625" style="55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117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160" t="s">
        <v>1</v>
      </c>
      <c r="B2" s="161" t="s">
        <v>2</v>
      </c>
      <c r="C2" s="162" t="s">
        <v>3</v>
      </c>
      <c r="D2" s="163" t="s">
        <v>4</v>
      </c>
      <c r="E2" s="164" t="s">
        <v>5</v>
      </c>
      <c r="F2" s="163" t="s">
        <v>6</v>
      </c>
      <c r="G2" s="163" t="s">
        <v>7</v>
      </c>
      <c r="H2" s="162" t="s">
        <v>8</v>
      </c>
      <c r="I2" s="165" t="s">
        <v>9</v>
      </c>
      <c r="J2" s="166" t="s">
        <v>10</v>
      </c>
      <c r="K2" s="167"/>
    </row>
    <row r="3" spans="1:11" ht="13.5" thickBot="1" x14ac:dyDescent="0.25">
      <c r="A3" s="168"/>
      <c r="B3" s="169"/>
      <c r="C3" s="170"/>
      <c r="D3" s="171"/>
      <c r="E3" s="172"/>
      <c r="F3" s="171"/>
      <c r="G3" s="171"/>
      <c r="H3" s="170"/>
      <c r="I3" s="173"/>
      <c r="J3" s="174" t="s">
        <v>11</v>
      </c>
      <c r="K3" s="175" t="s">
        <v>12</v>
      </c>
    </row>
    <row r="4" spans="1:11" ht="13.5" thickBot="1" x14ac:dyDescent="0.25">
      <c r="A4" s="195" t="s">
        <v>13</v>
      </c>
      <c r="B4" s="176">
        <v>988.19999999999914</v>
      </c>
      <c r="C4" s="177">
        <v>178</v>
      </c>
      <c r="D4" s="177">
        <v>0</v>
      </c>
      <c r="E4" s="177">
        <v>0</v>
      </c>
      <c r="F4" s="177">
        <v>0</v>
      </c>
      <c r="G4" s="177">
        <v>178</v>
      </c>
      <c r="H4" s="178">
        <v>0</v>
      </c>
      <c r="I4" s="179">
        <f>'[4]1η ΜΗΝΟΣ'!B2</f>
        <v>133</v>
      </c>
      <c r="J4" s="180">
        <f>I4-C4</f>
        <v>-45</v>
      </c>
      <c r="K4" s="181">
        <f>I4/C4</f>
        <v>0.7471910112359551</v>
      </c>
    </row>
    <row r="5" spans="1:11" ht="13.5" thickBot="1" x14ac:dyDescent="0.25">
      <c r="A5" s="196" t="s">
        <v>14</v>
      </c>
      <c r="B5" s="182">
        <v>840</v>
      </c>
      <c r="C5" s="183">
        <v>210</v>
      </c>
      <c r="D5" s="183">
        <v>210</v>
      </c>
      <c r="E5" s="183">
        <v>0</v>
      </c>
      <c r="F5" s="183">
        <v>0</v>
      </c>
      <c r="G5" s="183">
        <v>0</v>
      </c>
      <c r="H5" s="184">
        <v>0</v>
      </c>
      <c r="I5" s="179">
        <f>'[4]1η ΜΗΝΟΣ'!B26</f>
        <v>199</v>
      </c>
      <c r="J5" s="180">
        <f t="shared" ref="J5:J36" si="0">I5-C5</f>
        <v>-11</v>
      </c>
      <c r="K5" s="181">
        <f t="shared" ref="K5:K36" si="1">I5/C5</f>
        <v>0.94761904761904758</v>
      </c>
    </row>
    <row r="6" spans="1:11" ht="13.5" thickBot="1" x14ac:dyDescent="0.25">
      <c r="A6" s="196" t="s">
        <v>15</v>
      </c>
      <c r="B6" s="182">
        <v>427.94</v>
      </c>
      <c r="C6" s="183">
        <v>102</v>
      </c>
      <c r="D6" s="183">
        <v>102</v>
      </c>
      <c r="E6" s="183">
        <v>0</v>
      </c>
      <c r="F6" s="183">
        <v>0</v>
      </c>
      <c r="G6" s="183">
        <v>0</v>
      </c>
      <c r="H6" s="184">
        <v>0</v>
      </c>
      <c r="I6" s="179">
        <f>'[4]1η ΜΗΝΟΣ'!B12</f>
        <v>151</v>
      </c>
      <c r="J6" s="180">
        <f t="shared" si="0"/>
        <v>49</v>
      </c>
      <c r="K6" s="181">
        <f t="shared" si="1"/>
        <v>1.4803921568627452</v>
      </c>
    </row>
    <row r="7" spans="1:11" ht="13.5" thickBot="1" x14ac:dyDescent="0.25">
      <c r="A7" s="196" t="s">
        <v>16</v>
      </c>
      <c r="B7" s="182">
        <v>1073.7699999999995</v>
      </c>
      <c r="C7" s="183">
        <v>217</v>
      </c>
      <c r="D7" s="183">
        <v>39</v>
      </c>
      <c r="E7" s="183">
        <v>178</v>
      </c>
      <c r="F7" s="183">
        <v>0</v>
      </c>
      <c r="G7" s="183">
        <v>0</v>
      </c>
      <c r="H7" s="184">
        <v>0</v>
      </c>
      <c r="I7" s="179">
        <f>'[4]1η ΜΗΝΟΣ'!B6</f>
        <v>267</v>
      </c>
      <c r="J7" s="180">
        <f t="shared" si="0"/>
        <v>50</v>
      </c>
      <c r="K7" s="181">
        <f t="shared" si="1"/>
        <v>1.2304147465437787</v>
      </c>
    </row>
    <row r="8" spans="1:11" ht="13.5" thickBot="1" x14ac:dyDescent="0.25">
      <c r="A8" s="196" t="s">
        <v>17</v>
      </c>
      <c r="B8" s="182">
        <v>232.8</v>
      </c>
      <c r="C8" s="183">
        <v>54</v>
      </c>
      <c r="D8" s="183">
        <v>0</v>
      </c>
      <c r="E8" s="183">
        <v>54</v>
      </c>
      <c r="F8" s="183">
        <v>0</v>
      </c>
      <c r="G8" s="183">
        <v>0</v>
      </c>
      <c r="H8" s="184">
        <v>0</v>
      </c>
      <c r="I8" s="179">
        <f>'[4]1η ΜΗΝΟΣ'!B7</f>
        <v>104</v>
      </c>
      <c r="J8" s="180">
        <f t="shared" si="0"/>
        <v>50</v>
      </c>
      <c r="K8" s="181">
        <f t="shared" si="1"/>
        <v>1.9259259259259258</v>
      </c>
    </row>
    <row r="9" spans="1:11" ht="13.5" thickBot="1" x14ac:dyDescent="0.25">
      <c r="A9" s="196" t="s">
        <v>18</v>
      </c>
      <c r="B9" s="182">
        <v>2400</v>
      </c>
      <c r="C9" s="183">
        <v>600</v>
      </c>
      <c r="D9" s="183">
        <v>600</v>
      </c>
      <c r="E9" s="183">
        <v>0</v>
      </c>
      <c r="F9" s="183">
        <v>0</v>
      </c>
      <c r="G9" s="183">
        <v>0</v>
      </c>
      <c r="H9" s="184">
        <v>0</v>
      </c>
      <c r="I9" s="179">
        <f>'[4]1η ΜΗΝΟΣ'!B27</f>
        <v>533</v>
      </c>
      <c r="J9" s="180">
        <f t="shared" si="0"/>
        <v>-67</v>
      </c>
      <c r="K9" s="181">
        <f t="shared" si="1"/>
        <v>0.88833333333333331</v>
      </c>
    </row>
    <row r="10" spans="1:11" ht="13.5" thickBot="1" x14ac:dyDescent="0.25">
      <c r="A10" s="196" t="s">
        <v>19</v>
      </c>
      <c r="B10" s="182">
        <v>2400</v>
      </c>
      <c r="C10" s="183">
        <v>600</v>
      </c>
      <c r="D10" s="183">
        <v>600</v>
      </c>
      <c r="E10" s="183">
        <v>0</v>
      </c>
      <c r="F10" s="183">
        <v>0</v>
      </c>
      <c r="G10" s="183">
        <v>0</v>
      </c>
      <c r="H10" s="184">
        <v>0</v>
      </c>
      <c r="I10" s="179">
        <f>'[4]1η ΜΗΝΟΣ'!B28</f>
        <v>524</v>
      </c>
      <c r="J10" s="180">
        <f t="shared" si="0"/>
        <v>-76</v>
      </c>
      <c r="K10" s="181">
        <f t="shared" si="1"/>
        <v>0.87333333333333329</v>
      </c>
    </row>
    <row r="11" spans="1:11" ht="13.5" thickBot="1" x14ac:dyDescent="0.25">
      <c r="A11" s="196" t="s">
        <v>20</v>
      </c>
      <c r="B11" s="182">
        <v>1645.1499999999987</v>
      </c>
      <c r="C11" s="183">
        <v>358</v>
      </c>
      <c r="D11" s="183">
        <v>259</v>
      </c>
      <c r="E11" s="183">
        <v>0</v>
      </c>
      <c r="F11" s="183">
        <v>15</v>
      </c>
      <c r="G11" s="183">
        <v>0</v>
      </c>
      <c r="H11" s="184">
        <v>84</v>
      </c>
      <c r="I11" s="179">
        <f>'[4]1η ΜΗΝΟΣ'!B13</f>
        <v>550</v>
      </c>
      <c r="J11" s="180">
        <f t="shared" si="0"/>
        <v>192</v>
      </c>
      <c r="K11" s="181">
        <f t="shared" si="1"/>
        <v>1.5363128491620113</v>
      </c>
    </row>
    <row r="12" spans="1:11" ht="13.5" thickBot="1" x14ac:dyDescent="0.25">
      <c r="A12" s="196" t="s">
        <v>21</v>
      </c>
      <c r="B12" s="182">
        <v>2821.03</v>
      </c>
      <c r="C12" s="183">
        <v>655</v>
      </c>
      <c r="D12" s="183">
        <v>0</v>
      </c>
      <c r="E12" s="183">
        <v>0</v>
      </c>
      <c r="F12" s="183">
        <v>625</v>
      </c>
      <c r="G12" s="183">
        <v>30</v>
      </c>
      <c r="H12" s="184">
        <v>0</v>
      </c>
      <c r="I12" s="179">
        <f>'[4]1η ΜΗΝΟΣ'!B29</f>
        <v>397</v>
      </c>
      <c r="J12" s="180">
        <f t="shared" si="0"/>
        <v>-258</v>
      </c>
      <c r="K12" s="181">
        <f t="shared" si="1"/>
        <v>0.60610687022900767</v>
      </c>
    </row>
    <row r="13" spans="1:11" ht="13.5" thickBot="1" x14ac:dyDescent="0.25">
      <c r="A13" s="196" t="s">
        <v>22</v>
      </c>
      <c r="B13" s="182">
        <v>294.94</v>
      </c>
      <c r="C13" s="183">
        <v>66</v>
      </c>
      <c r="D13" s="183">
        <v>66</v>
      </c>
      <c r="E13" s="183">
        <v>0</v>
      </c>
      <c r="F13" s="183">
        <v>0</v>
      </c>
      <c r="G13" s="183">
        <v>0</v>
      </c>
      <c r="H13" s="184">
        <v>0</v>
      </c>
      <c r="I13" s="179">
        <f>'[4]1η ΜΗΝΟΣ'!B14</f>
        <v>132</v>
      </c>
      <c r="J13" s="180">
        <f t="shared" si="0"/>
        <v>66</v>
      </c>
      <c r="K13" s="181">
        <f t="shared" si="1"/>
        <v>2</v>
      </c>
    </row>
    <row r="14" spans="1:11" ht="13.5" thickBot="1" x14ac:dyDescent="0.25">
      <c r="A14" s="196" t="s">
        <v>0</v>
      </c>
      <c r="B14" s="182">
        <v>144.1</v>
      </c>
      <c r="C14" s="183">
        <v>32</v>
      </c>
      <c r="D14" s="183">
        <v>32</v>
      </c>
      <c r="E14" s="183">
        <v>0</v>
      </c>
      <c r="F14" s="183">
        <v>0</v>
      </c>
      <c r="G14" s="183">
        <v>0</v>
      </c>
      <c r="H14" s="184">
        <v>0</v>
      </c>
      <c r="I14" s="179">
        <f>'[4]1η ΜΗΝΟΣ'!B5</f>
        <v>45</v>
      </c>
      <c r="J14" s="180">
        <f t="shared" si="0"/>
        <v>13</v>
      </c>
      <c r="K14" s="181">
        <f t="shared" si="1"/>
        <v>1.40625</v>
      </c>
    </row>
    <row r="15" spans="1:11" ht="13.5" thickBot="1" x14ac:dyDescent="0.25">
      <c r="A15" s="196" t="s">
        <v>23</v>
      </c>
      <c r="B15" s="182">
        <v>1191.1100000000004</v>
      </c>
      <c r="C15" s="183">
        <v>274</v>
      </c>
      <c r="D15" s="183">
        <v>0</v>
      </c>
      <c r="E15" s="183">
        <v>63</v>
      </c>
      <c r="F15" s="183">
        <v>0</v>
      </c>
      <c r="G15" s="183">
        <v>211</v>
      </c>
      <c r="H15" s="184">
        <v>0</v>
      </c>
      <c r="I15" s="179">
        <f>'[4]1η ΜΗΝΟΣ'!B8</f>
        <v>175</v>
      </c>
      <c r="J15" s="180">
        <f t="shared" si="0"/>
        <v>-99</v>
      </c>
      <c r="K15" s="181">
        <f t="shared" si="1"/>
        <v>0.63868613138686137</v>
      </c>
    </row>
    <row r="16" spans="1:11" ht="13.5" thickBot="1" x14ac:dyDescent="0.25">
      <c r="A16" s="196" t="s">
        <v>24</v>
      </c>
      <c r="B16" s="182">
        <v>1280.4500000000003</v>
      </c>
      <c r="C16" s="183">
        <v>308</v>
      </c>
      <c r="D16" s="183">
        <v>0</v>
      </c>
      <c r="E16" s="183">
        <v>0</v>
      </c>
      <c r="F16" s="183">
        <v>0</v>
      </c>
      <c r="G16" s="183">
        <v>308</v>
      </c>
      <c r="H16" s="184">
        <v>0</v>
      </c>
      <c r="I16" s="179">
        <f>'[4]1η ΜΗΝΟΣ'!B3</f>
        <v>273</v>
      </c>
      <c r="J16" s="180">
        <f t="shared" si="0"/>
        <v>-35</v>
      </c>
      <c r="K16" s="181">
        <f t="shared" si="1"/>
        <v>0.88636363636363635</v>
      </c>
    </row>
    <row r="17" spans="1:11" ht="13.5" thickBot="1" x14ac:dyDescent="0.25">
      <c r="A17" s="196" t="s">
        <v>48</v>
      </c>
      <c r="B17" s="182">
        <v>432</v>
      </c>
      <c r="C17" s="183">
        <v>96</v>
      </c>
      <c r="D17" s="183">
        <v>0</v>
      </c>
      <c r="E17" s="183">
        <v>0</v>
      </c>
      <c r="F17" s="183">
        <v>0</v>
      </c>
      <c r="G17" s="183">
        <v>0</v>
      </c>
      <c r="H17" s="184">
        <v>96</v>
      </c>
      <c r="I17" s="179">
        <f>'[4]1η ΜΗΝΟΣ'!B9</f>
        <v>41</v>
      </c>
      <c r="J17" s="180">
        <f t="shared" si="0"/>
        <v>-55</v>
      </c>
      <c r="K17" s="181">
        <f t="shared" si="1"/>
        <v>0.42708333333333331</v>
      </c>
    </row>
    <row r="18" spans="1:11" ht="13.5" thickBot="1" x14ac:dyDescent="0.25">
      <c r="A18" s="196" t="s">
        <v>26</v>
      </c>
      <c r="B18" s="182">
        <v>860.85300000000052</v>
      </c>
      <c r="C18" s="183">
        <v>138</v>
      </c>
      <c r="D18" s="183">
        <v>138</v>
      </c>
      <c r="E18" s="183">
        <v>0</v>
      </c>
      <c r="F18" s="183">
        <v>0</v>
      </c>
      <c r="G18" s="183">
        <v>0</v>
      </c>
      <c r="H18" s="184">
        <v>0</v>
      </c>
      <c r="I18" s="179">
        <f>'[4]1η ΜΗΝΟΣ'!B30</f>
        <v>220</v>
      </c>
      <c r="J18" s="180">
        <f t="shared" si="0"/>
        <v>82</v>
      </c>
      <c r="K18" s="181">
        <f t="shared" si="1"/>
        <v>1.5942028985507246</v>
      </c>
    </row>
    <row r="19" spans="1:11" ht="13.5" thickBot="1" x14ac:dyDescent="0.25">
      <c r="A19" s="196" t="s">
        <v>27</v>
      </c>
      <c r="B19" s="182">
        <v>721.3000000000003</v>
      </c>
      <c r="C19" s="183">
        <v>162</v>
      </c>
      <c r="D19" s="183">
        <v>162</v>
      </c>
      <c r="E19" s="183">
        <v>0</v>
      </c>
      <c r="F19" s="183">
        <v>0</v>
      </c>
      <c r="G19" s="183">
        <v>0</v>
      </c>
      <c r="H19" s="184">
        <v>0</v>
      </c>
      <c r="I19" s="179">
        <f>'[4]1η ΜΗΝΟΣ'!B15</f>
        <v>307</v>
      </c>
      <c r="J19" s="180">
        <f t="shared" si="0"/>
        <v>145</v>
      </c>
      <c r="K19" s="181">
        <f t="shared" si="1"/>
        <v>1.8950617283950617</v>
      </c>
    </row>
    <row r="20" spans="1:11" ht="13.5" thickBot="1" x14ac:dyDescent="0.25">
      <c r="A20" s="196" t="s">
        <v>28</v>
      </c>
      <c r="B20" s="182">
        <v>188.3</v>
      </c>
      <c r="C20" s="183">
        <v>46</v>
      </c>
      <c r="D20" s="183">
        <v>16</v>
      </c>
      <c r="E20" s="183">
        <v>30</v>
      </c>
      <c r="F20" s="183">
        <v>0</v>
      </c>
      <c r="G20" s="183">
        <v>0</v>
      </c>
      <c r="H20" s="184">
        <v>0</v>
      </c>
      <c r="I20" s="179">
        <f>'[4]1η ΜΗΝΟΣ'!B16</f>
        <v>17</v>
      </c>
      <c r="J20" s="180">
        <f t="shared" si="0"/>
        <v>-29</v>
      </c>
      <c r="K20" s="181">
        <f t="shared" si="1"/>
        <v>0.36956521739130432</v>
      </c>
    </row>
    <row r="21" spans="1:11" s="204" customFormat="1" ht="13.5" thickBot="1" x14ac:dyDescent="0.25">
      <c r="A21" s="198" t="s">
        <v>29</v>
      </c>
      <c r="B21" s="199">
        <v>6439.0600000000013</v>
      </c>
      <c r="C21" s="186">
        <v>1396</v>
      </c>
      <c r="D21" s="186">
        <v>1270</v>
      </c>
      <c r="E21" s="186">
        <v>0</v>
      </c>
      <c r="F21" s="186">
        <v>126</v>
      </c>
      <c r="G21" s="186">
        <v>0</v>
      </c>
      <c r="H21" s="200">
        <v>0</v>
      </c>
      <c r="I21" s="201">
        <f>('[4]1η ΜΗΝΟΣ'!B17+'[4]1η ΜΗΝΟΣ'!B18)</f>
        <v>1841</v>
      </c>
      <c r="J21" s="202">
        <f t="shared" si="0"/>
        <v>445</v>
      </c>
      <c r="K21" s="203">
        <f t="shared" si="1"/>
        <v>1.3187679083094557</v>
      </c>
    </row>
    <row r="22" spans="1:11" ht="13.5" thickBot="1" x14ac:dyDescent="0.25">
      <c r="A22" s="196" t="s">
        <v>30</v>
      </c>
      <c r="B22" s="182">
        <v>249.16</v>
      </c>
      <c r="C22" s="183">
        <v>56</v>
      </c>
      <c r="D22" s="183">
        <v>56</v>
      </c>
      <c r="E22" s="183">
        <v>0</v>
      </c>
      <c r="F22" s="183">
        <v>0</v>
      </c>
      <c r="G22" s="183">
        <v>0</v>
      </c>
      <c r="H22" s="184">
        <v>0</v>
      </c>
      <c r="I22" s="179">
        <f>'[4]1η ΜΗΝΟΣ'!B19</f>
        <v>97</v>
      </c>
      <c r="J22" s="180">
        <f t="shared" si="0"/>
        <v>41</v>
      </c>
      <c r="K22" s="181">
        <f t="shared" si="1"/>
        <v>1.7321428571428572</v>
      </c>
    </row>
    <row r="23" spans="1:11" ht="13.5" thickBot="1" x14ac:dyDescent="0.25">
      <c r="A23" s="196" t="s">
        <v>31</v>
      </c>
      <c r="B23" s="182">
        <v>2559.39</v>
      </c>
      <c r="C23" s="183">
        <v>554</v>
      </c>
      <c r="D23" s="183">
        <v>554</v>
      </c>
      <c r="E23" s="183">
        <v>0</v>
      </c>
      <c r="F23" s="183">
        <v>0</v>
      </c>
      <c r="G23" s="183">
        <v>0</v>
      </c>
      <c r="H23" s="184">
        <v>0</v>
      </c>
      <c r="I23" s="179">
        <f>'[4]1η ΜΗΝΟΣ'!B20</f>
        <v>632</v>
      </c>
      <c r="J23" s="180">
        <f t="shared" si="0"/>
        <v>78</v>
      </c>
      <c r="K23" s="181">
        <f t="shared" si="1"/>
        <v>1.1407942238267148</v>
      </c>
    </row>
    <row r="24" spans="1:11" ht="13.5" thickBot="1" x14ac:dyDescent="0.25">
      <c r="A24" s="196" t="s">
        <v>32</v>
      </c>
      <c r="B24" s="182">
        <v>1845</v>
      </c>
      <c r="C24" s="183">
        <v>431</v>
      </c>
      <c r="D24" s="183">
        <v>431</v>
      </c>
      <c r="E24" s="183">
        <v>0</v>
      </c>
      <c r="F24" s="183">
        <v>0</v>
      </c>
      <c r="G24" s="183">
        <v>0</v>
      </c>
      <c r="H24" s="184">
        <v>0</v>
      </c>
      <c r="I24" s="179">
        <f>'[4]1η ΜΗΝΟΣ'!B31</f>
        <v>383</v>
      </c>
      <c r="J24" s="180">
        <f t="shared" si="0"/>
        <v>-48</v>
      </c>
      <c r="K24" s="181">
        <f t="shared" si="1"/>
        <v>0.88863109048723898</v>
      </c>
    </row>
    <row r="25" spans="1:11" ht="13.5" thickBot="1" x14ac:dyDescent="0.25">
      <c r="A25" s="196" t="s">
        <v>33</v>
      </c>
      <c r="B25" s="182">
        <v>1116</v>
      </c>
      <c r="C25" s="183">
        <v>273</v>
      </c>
      <c r="D25" s="183">
        <v>273</v>
      </c>
      <c r="E25" s="183">
        <v>0</v>
      </c>
      <c r="F25" s="183">
        <v>0</v>
      </c>
      <c r="G25" s="183">
        <v>0</v>
      </c>
      <c r="H25" s="184">
        <v>0</v>
      </c>
      <c r="I25" s="179">
        <f>'[4]1η ΜΗΝΟΣ'!B21</f>
        <v>374</v>
      </c>
      <c r="J25" s="180">
        <f t="shared" si="0"/>
        <v>101</v>
      </c>
      <c r="K25" s="181">
        <f t="shared" si="1"/>
        <v>1.36996336996337</v>
      </c>
    </row>
    <row r="26" spans="1:11" ht="13.5" thickBot="1" x14ac:dyDescent="0.25">
      <c r="A26" s="196" t="s">
        <v>34</v>
      </c>
      <c r="B26" s="182">
        <v>201.97999999999996</v>
      </c>
      <c r="C26" s="183">
        <v>45</v>
      </c>
      <c r="D26" s="183">
        <v>42</v>
      </c>
      <c r="E26" s="183">
        <v>0</v>
      </c>
      <c r="F26" s="183">
        <v>3</v>
      </c>
      <c r="G26" s="183">
        <v>0</v>
      </c>
      <c r="H26" s="184">
        <v>0</v>
      </c>
      <c r="I26" s="179">
        <f>'[4]1η ΜΗΝΟΣ'!B22</f>
        <v>55</v>
      </c>
      <c r="J26" s="180">
        <f t="shared" si="0"/>
        <v>10</v>
      </c>
      <c r="K26" s="181">
        <f t="shared" si="1"/>
        <v>1.2222222222222223</v>
      </c>
    </row>
    <row r="27" spans="1:11" ht="13.5" thickBot="1" x14ac:dyDescent="0.25">
      <c r="A27" s="196" t="s">
        <v>35</v>
      </c>
      <c r="B27" s="182">
        <v>1910</v>
      </c>
      <c r="C27" s="183">
        <v>480</v>
      </c>
      <c r="D27" s="186">
        <v>480</v>
      </c>
      <c r="E27" s="183">
        <v>0</v>
      </c>
      <c r="F27" s="183">
        <v>0</v>
      </c>
      <c r="G27" s="183">
        <v>0</v>
      </c>
      <c r="H27" s="184">
        <v>0</v>
      </c>
      <c r="I27" s="179">
        <f>'[4]1η ΜΗΝΟΣ'!B32</f>
        <v>470</v>
      </c>
      <c r="J27" s="180">
        <f t="shared" si="0"/>
        <v>-10</v>
      </c>
      <c r="K27" s="181">
        <f t="shared" si="1"/>
        <v>0.97916666666666663</v>
      </c>
    </row>
    <row r="28" spans="1:11" ht="13.5" thickBot="1" x14ac:dyDescent="0.25">
      <c r="A28" s="196" t="s">
        <v>49</v>
      </c>
      <c r="B28" s="182">
        <v>1159.0600000000004</v>
      </c>
      <c r="C28" s="183">
        <v>253</v>
      </c>
      <c r="D28" s="183">
        <v>253</v>
      </c>
      <c r="E28" s="183">
        <v>0</v>
      </c>
      <c r="F28" s="183">
        <v>0</v>
      </c>
      <c r="G28" s="183">
        <v>0</v>
      </c>
      <c r="H28" s="184">
        <v>0</v>
      </c>
      <c r="I28" s="179">
        <f>'[4]1η ΜΗΝΟΣ'!B10</f>
        <v>200</v>
      </c>
      <c r="J28" s="180">
        <f t="shared" si="0"/>
        <v>-53</v>
      </c>
      <c r="K28" s="181">
        <f t="shared" si="1"/>
        <v>0.79051383399209485</v>
      </c>
    </row>
    <row r="29" spans="1:11" ht="13.5" thickBot="1" x14ac:dyDescent="0.25">
      <c r="A29" s="196" t="s">
        <v>37</v>
      </c>
      <c r="B29" s="182">
        <v>2088.5100000000002</v>
      </c>
      <c r="C29" s="183">
        <v>446</v>
      </c>
      <c r="D29" s="183">
        <v>446</v>
      </c>
      <c r="E29" s="183">
        <v>0</v>
      </c>
      <c r="F29" s="183">
        <v>0</v>
      </c>
      <c r="G29" s="183">
        <v>0</v>
      </c>
      <c r="H29" s="184">
        <v>0</v>
      </c>
      <c r="I29" s="179">
        <f>'[4]1η ΜΗΝΟΣ'!B33</f>
        <v>516</v>
      </c>
      <c r="J29" s="180">
        <f t="shared" si="0"/>
        <v>70</v>
      </c>
      <c r="K29" s="181">
        <f t="shared" si="1"/>
        <v>1.1569506726457399</v>
      </c>
    </row>
    <row r="30" spans="1:11" ht="13.5" thickBot="1" x14ac:dyDescent="0.25">
      <c r="A30" s="196" t="s">
        <v>38</v>
      </c>
      <c r="B30" s="182">
        <v>1312.2500000000002</v>
      </c>
      <c r="C30" s="183">
        <v>302</v>
      </c>
      <c r="D30" s="183">
        <v>0</v>
      </c>
      <c r="E30" s="183">
        <v>0</v>
      </c>
      <c r="F30" s="183">
        <v>0</v>
      </c>
      <c r="G30" s="183">
        <v>302</v>
      </c>
      <c r="H30" s="184">
        <v>0</v>
      </c>
      <c r="I30" s="179">
        <f>'[4]1η ΜΗΝΟΣ'!B4</f>
        <v>231</v>
      </c>
      <c r="J30" s="180">
        <f t="shared" si="0"/>
        <v>-71</v>
      </c>
      <c r="K30" s="181">
        <f t="shared" si="1"/>
        <v>0.76490066225165565</v>
      </c>
    </row>
    <row r="31" spans="1:11" ht="13.5" thickBot="1" x14ac:dyDescent="0.25">
      <c r="A31" s="196" t="s">
        <v>39</v>
      </c>
      <c r="B31" s="182">
        <v>2400</v>
      </c>
      <c r="C31" s="183">
        <v>600</v>
      </c>
      <c r="D31" s="183">
        <v>600</v>
      </c>
      <c r="E31" s="183">
        <v>0</v>
      </c>
      <c r="F31" s="183">
        <v>0</v>
      </c>
      <c r="G31" s="183">
        <v>0</v>
      </c>
      <c r="H31" s="184">
        <v>0</v>
      </c>
      <c r="I31" s="179">
        <f>'[4]1η ΜΗΝΟΣ'!B34</f>
        <v>579</v>
      </c>
      <c r="J31" s="180">
        <f t="shared" si="0"/>
        <v>-21</v>
      </c>
      <c r="K31" s="181">
        <f t="shared" si="1"/>
        <v>0.96499999999999997</v>
      </c>
    </row>
    <row r="32" spans="1:11" ht="13.5" thickBot="1" x14ac:dyDescent="0.25">
      <c r="A32" s="196" t="s">
        <v>40</v>
      </c>
      <c r="B32" s="182">
        <v>234.85999999999999</v>
      </c>
      <c r="C32" s="183">
        <v>53</v>
      </c>
      <c r="D32" s="183">
        <v>53</v>
      </c>
      <c r="E32" s="183">
        <v>0</v>
      </c>
      <c r="F32" s="183">
        <v>0</v>
      </c>
      <c r="G32" s="183">
        <v>0</v>
      </c>
      <c r="H32" s="184">
        <v>0</v>
      </c>
      <c r="I32" s="179">
        <f>'[4]1η ΜΗΝΟΣ'!B23</f>
        <v>122</v>
      </c>
      <c r="J32" s="180">
        <f t="shared" si="0"/>
        <v>69</v>
      </c>
      <c r="K32" s="181">
        <f t="shared" si="1"/>
        <v>2.3018867924528301</v>
      </c>
    </row>
    <row r="33" spans="1:11" ht="13.5" thickBot="1" x14ac:dyDescent="0.25">
      <c r="A33" s="196" t="s">
        <v>41</v>
      </c>
      <c r="B33" s="182">
        <v>545</v>
      </c>
      <c r="C33" s="183">
        <v>127</v>
      </c>
      <c r="D33" s="183">
        <v>127</v>
      </c>
      <c r="E33" s="183">
        <v>0</v>
      </c>
      <c r="F33" s="183">
        <v>0</v>
      </c>
      <c r="G33" s="183">
        <v>0</v>
      </c>
      <c r="H33" s="184">
        <v>0</v>
      </c>
      <c r="I33" s="179">
        <f>'[4]1η ΜΗΝΟΣ'!B35</f>
        <v>216</v>
      </c>
      <c r="J33" s="180">
        <f t="shared" si="0"/>
        <v>89</v>
      </c>
      <c r="K33" s="181">
        <f t="shared" si="1"/>
        <v>1.7007874015748032</v>
      </c>
    </row>
    <row r="34" spans="1:11" ht="13.5" thickBot="1" x14ac:dyDescent="0.25">
      <c r="A34" s="196" t="s">
        <v>42</v>
      </c>
      <c r="B34" s="182">
        <v>1920</v>
      </c>
      <c r="C34" s="183">
        <v>480</v>
      </c>
      <c r="D34" s="183">
        <v>480</v>
      </c>
      <c r="E34" s="183">
        <v>0</v>
      </c>
      <c r="F34" s="183">
        <v>0</v>
      </c>
      <c r="G34" s="183">
        <v>0</v>
      </c>
      <c r="H34" s="184">
        <v>0</v>
      </c>
      <c r="I34" s="179">
        <f>'[4]1η ΜΗΝΟΣ'!B24</f>
        <v>444</v>
      </c>
      <c r="J34" s="180">
        <f t="shared" si="0"/>
        <v>-36</v>
      </c>
      <c r="K34" s="181">
        <f t="shared" si="1"/>
        <v>0.92500000000000004</v>
      </c>
    </row>
    <row r="35" spans="1:11" ht="13.5" thickBot="1" x14ac:dyDescent="0.25">
      <c r="A35" s="196" t="s">
        <v>43</v>
      </c>
      <c r="B35" s="182">
        <v>361.9</v>
      </c>
      <c r="C35" s="183">
        <v>82</v>
      </c>
      <c r="D35" s="183">
        <v>82</v>
      </c>
      <c r="E35" s="183">
        <v>0</v>
      </c>
      <c r="F35" s="183">
        <v>0</v>
      </c>
      <c r="G35" s="183">
        <v>0</v>
      </c>
      <c r="H35" s="184">
        <v>0</v>
      </c>
      <c r="I35" s="179">
        <f>'[4]1η ΜΗΝΟΣ'!B25</f>
        <v>128</v>
      </c>
      <c r="J35" s="180">
        <f t="shared" si="0"/>
        <v>46</v>
      </c>
      <c r="K35" s="181">
        <f t="shared" si="1"/>
        <v>1.5609756097560976</v>
      </c>
    </row>
    <row r="36" spans="1:11" ht="13.5" thickBot="1" x14ac:dyDescent="0.25">
      <c r="A36" s="197" t="s">
        <v>44</v>
      </c>
      <c r="B36" s="187">
        <v>1236.3399999999999</v>
      </c>
      <c r="C36" s="188">
        <v>261</v>
      </c>
      <c r="D36" s="188">
        <v>261</v>
      </c>
      <c r="E36" s="188">
        <v>0</v>
      </c>
      <c r="F36" s="188">
        <v>0</v>
      </c>
      <c r="G36" s="188">
        <v>0</v>
      </c>
      <c r="H36" s="189">
        <v>0</v>
      </c>
      <c r="I36" s="190">
        <f>'[4]1η ΜΗΝΟΣ'!B11</f>
        <v>246</v>
      </c>
      <c r="J36" s="191">
        <f t="shared" si="0"/>
        <v>-15</v>
      </c>
      <c r="K36" s="192">
        <f t="shared" si="1"/>
        <v>0.94252873563218387</v>
      </c>
    </row>
    <row r="37" spans="1:11" ht="13.5" thickBot="1" x14ac:dyDescent="0.25">
      <c r="A37" s="205" t="s">
        <v>45</v>
      </c>
      <c r="B37" s="206">
        <f>SUM(B4:B36)</f>
        <v>43520.453000000001</v>
      </c>
      <c r="C37" s="207">
        <f>SUM(C4:C36)</f>
        <v>9935</v>
      </c>
      <c r="D37" s="207">
        <f t="shared" ref="D37:H37" si="2">SUM(D4:D36)</f>
        <v>7632</v>
      </c>
      <c r="E37" s="207">
        <f t="shared" si="2"/>
        <v>325</v>
      </c>
      <c r="F37" s="207">
        <f t="shared" si="2"/>
        <v>769</v>
      </c>
      <c r="G37" s="207">
        <f t="shared" si="2"/>
        <v>1029</v>
      </c>
      <c r="H37" s="207">
        <f t="shared" si="2"/>
        <v>180</v>
      </c>
      <c r="I37" s="207">
        <f>SUM(I4:I36)</f>
        <v>10602</v>
      </c>
      <c r="J37" s="208"/>
      <c r="K37" s="209"/>
    </row>
    <row r="38" spans="1:11" x14ac:dyDescent="0.2">
      <c r="B38" s="193"/>
      <c r="C38" s="194"/>
      <c r="D38" s="194"/>
    </row>
    <row r="41" spans="1:11" x14ac:dyDescent="0.2">
      <c r="I41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defaultRowHeight="12.75" x14ac:dyDescent="0.2"/>
  <cols>
    <col min="1" max="1" width="37" style="55" customWidth="1"/>
    <col min="2" max="2" width="8.5703125" style="55" bestFit="1" customWidth="1"/>
    <col min="3" max="3" width="12.7109375" style="55" customWidth="1"/>
    <col min="4" max="4" width="10.140625" style="55" customWidth="1"/>
    <col min="5" max="5" width="9.5703125" style="55" customWidth="1"/>
    <col min="6" max="6" width="11.5703125" style="55" customWidth="1"/>
    <col min="7" max="7" width="12.42578125" style="55" customWidth="1"/>
    <col min="8" max="8" width="15.85546875" style="55" customWidth="1"/>
    <col min="9" max="9" width="12.42578125" style="55" bestFit="1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118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210" t="s">
        <v>1</v>
      </c>
      <c r="B2" s="211" t="s">
        <v>2</v>
      </c>
      <c r="C2" s="212" t="s">
        <v>3</v>
      </c>
      <c r="D2" s="213" t="s">
        <v>4</v>
      </c>
      <c r="E2" s="214" t="s">
        <v>5</v>
      </c>
      <c r="F2" s="213" t="s">
        <v>6</v>
      </c>
      <c r="G2" s="213" t="s">
        <v>7</v>
      </c>
      <c r="H2" s="212" t="s">
        <v>8</v>
      </c>
      <c r="I2" s="215" t="s">
        <v>9</v>
      </c>
      <c r="J2" s="216" t="s">
        <v>10</v>
      </c>
      <c r="K2" s="217"/>
    </row>
    <row r="3" spans="1:11" ht="13.5" thickBot="1" x14ac:dyDescent="0.25">
      <c r="A3" s="218"/>
      <c r="B3" s="219"/>
      <c r="C3" s="220"/>
      <c r="D3" s="221"/>
      <c r="E3" s="222"/>
      <c r="F3" s="221"/>
      <c r="G3" s="221"/>
      <c r="H3" s="220"/>
      <c r="I3" s="223"/>
      <c r="J3" s="224" t="s">
        <v>11</v>
      </c>
      <c r="K3" s="225" t="s">
        <v>12</v>
      </c>
    </row>
    <row r="4" spans="1:11" ht="13.5" thickBot="1" x14ac:dyDescent="0.25">
      <c r="A4" s="195" t="s">
        <v>13</v>
      </c>
      <c r="B4" s="229">
        <v>988.19999999999914</v>
      </c>
      <c r="C4" s="230">
        <f>SUM(D4:H4)</f>
        <v>178</v>
      </c>
      <c r="D4" s="230">
        <v>0</v>
      </c>
      <c r="E4" s="230">
        <v>0</v>
      </c>
      <c r="F4" s="230">
        <v>0</v>
      </c>
      <c r="G4" s="230">
        <v>178</v>
      </c>
      <c r="H4" s="231">
        <v>0</v>
      </c>
      <c r="I4" s="242">
        <f>'[4]16η ΜΗΝΟΣ'!B3</f>
        <v>149</v>
      </c>
      <c r="J4" s="243">
        <f>I4-C4</f>
        <v>-29</v>
      </c>
      <c r="K4" s="244">
        <f>I4/C4</f>
        <v>0.8370786516853933</v>
      </c>
    </row>
    <row r="5" spans="1:11" ht="13.5" thickBot="1" x14ac:dyDescent="0.25">
      <c r="A5" s="196" t="s">
        <v>14</v>
      </c>
      <c r="B5" s="232">
        <v>840</v>
      </c>
      <c r="C5" s="230">
        <f t="shared" ref="C5:C37" si="0">SUM(D5:H5)</f>
        <v>210</v>
      </c>
      <c r="D5" s="233">
        <v>210</v>
      </c>
      <c r="E5" s="233">
        <v>0</v>
      </c>
      <c r="F5" s="233">
        <v>0</v>
      </c>
      <c r="G5" s="233">
        <v>0</v>
      </c>
      <c r="H5" s="234">
        <v>0</v>
      </c>
      <c r="I5" s="242">
        <f>'[4]16η ΜΗΝΟΣ'!B27</f>
        <v>223</v>
      </c>
      <c r="J5" s="243">
        <f t="shared" ref="J5:J37" si="1">I5-C5</f>
        <v>13</v>
      </c>
      <c r="K5" s="244">
        <f t="shared" ref="K5:K37" si="2">I5/C5</f>
        <v>1.0619047619047619</v>
      </c>
    </row>
    <row r="6" spans="1:11" ht="13.5" thickBot="1" x14ac:dyDescent="0.25">
      <c r="A6" s="196" t="s">
        <v>15</v>
      </c>
      <c r="B6" s="232">
        <v>427.94</v>
      </c>
      <c r="C6" s="230">
        <f t="shared" si="0"/>
        <v>102</v>
      </c>
      <c r="D6" s="233">
        <v>102</v>
      </c>
      <c r="E6" s="233">
        <v>0</v>
      </c>
      <c r="F6" s="233">
        <v>0</v>
      </c>
      <c r="G6" s="233">
        <v>0</v>
      </c>
      <c r="H6" s="234">
        <v>0</v>
      </c>
      <c r="I6" s="242">
        <f>'[4]16η ΜΗΝΟΣ'!B13</f>
        <v>145</v>
      </c>
      <c r="J6" s="243">
        <f t="shared" si="1"/>
        <v>43</v>
      </c>
      <c r="K6" s="244">
        <f t="shared" si="2"/>
        <v>1.4215686274509804</v>
      </c>
    </row>
    <row r="7" spans="1:11" ht="13.5" thickBot="1" x14ac:dyDescent="0.25">
      <c r="A7" s="196" t="s">
        <v>16</v>
      </c>
      <c r="B7" s="232">
        <v>1073.7699999999995</v>
      </c>
      <c r="C7" s="230">
        <f t="shared" si="0"/>
        <v>217</v>
      </c>
      <c r="D7" s="233">
        <v>39</v>
      </c>
      <c r="E7" s="233">
        <v>178</v>
      </c>
      <c r="F7" s="233">
        <v>0</v>
      </c>
      <c r="G7" s="233">
        <v>0</v>
      </c>
      <c r="H7" s="234">
        <v>0</v>
      </c>
      <c r="I7" s="242">
        <f>'[4]16η ΜΗΝΟΣ'!B7</f>
        <v>267</v>
      </c>
      <c r="J7" s="243">
        <f t="shared" si="1"/>
        <v>50</v>
      </c>
      <c r="K7" s="244">
        <f t="shared" si="2"/>
        <v>1.2304147465437787</v>
      </c>
    </row>
    <row r="8" spans="1:11" ht="13.5" thickBot="1" x14ac:dyDescent="0.25">
      <c r="A8" s="196" t="s">
        <v>17</v>
      </c>
      <c r="B8" s="232">
        <v>232.8</v>
      </c>
      <c r="C8" s="230">
        <f t="shared" si="0"/>
        <v>54</v>
      </c>
      <c r="D8" s="233">
        <v>0</v>
      </c>
      <c r="E8" s="233">
        <v>54</v>
      </c>
      <c r="F8" s="233">
        <v>0</v>
      </c>
      <c r="G8" s="233">
        <v>0</v>
      </c>
      <c r="H8" s="234">
        <v>0</v>
      </c>
      <c r="I8" s="242">
        <f>'[4]16η ΜΗΝΟΣ'!B8</f>
        <v>88</v>
      </c>
      <c r="J8" s="243">
        <f t="shared" si="1"/>
        <v>34</v>
      </c>
      <c r="K8" s="244">
        <f t="shared" si="2"/>
        <v>1.6296296296296295</v>
      </c>
    </row>
    <row r="9" spans="1:11" ht="13.5" thickBot="1" x14ac:dyDescent="0.25">
      <c r="A9" s="196" t="s">
        <v>18</v>
      </c>
      <c r="B9" s="232">
        <v>2400</v>
      </c>
      <c r="C9" s="230">
        <f t="shared" si="0"/>
        <v>600</v>
      </c>
      <c r="D9" s="233">
        <v>600</v>
      </c>
      <c r="E9" s="233">
        <v>0</v>
      </c>
      <c r="F9" s="233">
        <v>0</v>
      </c>
      <c r="G9" s="233">
        <v>0</v>
      </c>
      <c r="H9" s="234">
        <v>0</v>
      </c>
      <c r="I9" s="242">
        <f>'[4]16η ΜΗΝΟΣ'!B28</f>
        <v>582</v>
      </c>
      <c r="J9" s="243">
        <f t="shared" si="1"/>
        <v>-18</v>
      </c>
      <c r="K9" s="244">
        <f t="shared" si="2"/>
        <v>0.97</v>
      </c>
    </row>
    <row r="10" spans="1:11" ht="13.5" thickBot="1" x14ac:dyDescent="0.25">
      <c r="A10" s="196" t="s">
        <v>19</v>
      </c>
      <c r="B10" s="232">
        <v>2400</v>
      </c>
      <c r="C10" s="230">
        <f t="shared" si="0"/>
        <v>600</v>
      </c>
      <c r="D10" s="233">
        <v>600</v>
      </c>
      <c r="E10" s="233">
        <v>0</v>
      </c>
      <c r="F10" s="233">
        <v>0</v>
      </c>
      <c r="G10" s="233">
        <v>0</v>
      </c>
      <c r="H10" s="234">
        <v>0</v>
      </c>
      <c r="I10" s="242">
        <f>'[4]16η ΜΗΝΟΣ'!B29</f>
        <v>583</v>
      </c>
      <c r="J10" s="243">
        <f t="shared" si="1"/>
        <v>-17</v>
      </c>
      <c r="K10" s="244">
        <f t="shared" si="2"/>
        <v>0.97166666666666668</v>
      </c>
    </row>
    <row r="11" spans="1:11" ht="13.5" thickBot="1" x14ac:dyDescent="0.25">
      <c r="A11" s="196" t="s">
        <v>20</v>
      </c>
      <c r="B11" s="232">
        <v>1645.1499999999987</v>
      </c>
      <c r="C11" s="230">
        <f t="shared" si="0"/>
        <v>358</v>
      </c>
      <c r="D11" s="233">
        <v>259</v>
      </c>
      <c r="E11" s="233">
        <v>0</v>
      </c>
      <c r="F11" s="233">
        <v>15</v>
      </c>
      <c r="G11" s="233">
        <v>0</v>
      </c>
      <c r="H11" s="234">
        <v>84</v>
      </c>
      <c r="I11" s="242">
        <f>'[4]16η ΜΗΝΟΣ'!B14</f>
        <v>550</v>
      </c>
      <c r="J11" s="243">
        <f t="shared" si="1"/>
        <v>192</v>
      </c>
      <c r="K11" s="244">
        <f t="shared" si="2"/>
        <v>1.5363128491620113</v>
      </c>
    </row>
    <row r="12" spans="1:11" ht="13.5" thickBot="1" x14ac:dyDescent="0.25">
      <c r="A12" s="196" t="s">
        <v>21</v>
      </c>
      <c r="B12" s="232">
        <v>2821.03</v>
      </c>
      <c r="C12" s="230">
        <f t="shared" si="0"/>
        <v>655</v>
      </c>
      <c r="D12" s="233">
        <v>0</v>
      </c>
      <c r="E12" s="233">
        <v>0</v>
      </c>
      <c r="F12" s="233">
        <v>625</v>
      </c>
      <c r="G12" s="233">
        <v>30</v>
      </c>
      <c r="H12" s="234">
        <v>0</v>
      </c>
      <c r="I12" s="242">
        <f>'[4]16η ΜΗΝΟΣ'!B30</f>
        <v>386</v>
      </c>
      <c r="J12" s="243">
        <f t="shared" si="1"/>
        <v>-269</v>
      </c>
      <c r="K12" s="244">
        <f t="shared" si="2"/>
        <v>0.58931297709923669</v>
      </c>
    </row>
    <row r="13" spans="1:11" ht="13.5" thickBot="1" x14ac:dyDescent="0.25">
      <c r="A13" s="196" t="s">
        <v>22</v>
      </c>
      <c r="B13" s="232">
        <v>294.94</v>
      </c>
      <c r="C13" s="230">
        <f t="shared" si="0"/>
        <v>66</v>
      </c>
      <c r="D13" s="233">
        <v>66</v>
      </c>
      <c r="E13" s="233">
        <v>0</v>
      </c>
      <c r="F13" s="233">
        <v>0</v>
      </c>
      <c r="G13" s="233">
        <v>0</v>
      </c>
      <c r="H13" s="234">
        <v>0</v>
      </c>
      <c r="I13" s="242">
        <f>'[4]16η ΜΗΝΟΣ'!B15</f>
        <v>114</v>
      </c>
      <c r="J13" s="243">
        <f t="shared" si="1"/>
        <v>48</v>
      </c>
      <c r="K13" s="244">
        <f t="shared" si="2"/>
        <v>1.7272727272727273</v>
      </c>
    </row>
    <row r="14" spans="1:11" ht="13.5" thickBot="1" x14ac:dyDescent="0.25">
      <c r="A14" s="196" t="s">
        <v>0</v>
      </c>
      <c r="B14" s="232">
        <v>144.1</v>
      </c>
      <c r="C14" s="230">
        <f t="shared" si="0"/>
        <v>32</v>
      </c>
      <c r="D14" s="233">
        <v>32</v>
      </c>
      <c r="E14" s="233">
        <v>0</v>
      </c>
      <c r="F14" s="233">
        <v>0</v>
      </c>
      <c r="G14" s="233">
        <v>0</v>
      </c>
      <c r="H14" s="234">
        <v>0</v>
      </c>
      <c r="I14" s="242">
        <f>'[4]16η ΜΗΝΟΣ'!B6</f>
        <v>41</v>
      </c>
      <c r="J14" s="243">
        <f t="shared" si="1"/>
        <v>9</v>
      </c>
      <c r="K14" s="244">
        <f t="shared" si="2"/>
        <v>1.28125</v>
      </c>
    </row>
    <row r="15" spans="1:11" ht="13.5" thickBot="1" x14ac:dyDescent="0.25">
      <c r="A15" s="196" t="s">
        <v>23</v>
      </c>
      <c r="B15" s="232">
        <v>1191.1100000000004</v>
      </c>
      <c r="C15" s="230">
        <f t="shared" si="0"/>
        <v>274</v>
      </c>
      <c r="D15" s="233">
        <v>0</v>
      </c>
      <c r="E15" s="233">
        <v>63</v>
      </c>
      <c r="F15" s="233">
        <v>0</v>
      </c>
      <c r="G15" s="233">
        <v>211</v>
      </c>
      <c r="H15" s="234">
        <v>0</v>
      </c>
      <c r="I15" s="242">
        <f>'[4]16η ΜΗΝΟΣ'!B9</f>
        <v>177</v>
      </c>
      <c r="J15" s="243">
        <f t="shared" si="1"/>
        <v>-97</v>
      </c>
      <c r="K15" s="244">
        <f t="shared" si="2"/>
        <v>0.64598540145985406</v>
      </c>
    </row>
    <row r="16" spans="1:11" ht="13.5" thickBot="1" x14ac:dyDescent="0.25">
      <c r="A16" s="196" t="s">
        <v>24</v>
      </c>
      <c r="B16" s="232">
        <v>1280.4500000000003</v>
      </c>
      <c r="C16" s="230">
        <f t="shared" si="0"/>
        <v>308</v>
      </c>
      <c r="D16" s="233">
        <v>0</v>
      </c>
      <c r="E16" s="233">
        <v>0</v>
      </c>
      <c r="F16" s="233">
        <v>0</v>
      </c>
      <c r="G16" s="233">
        <v>308</v>
      </c>
      <c r="H16" s="234">
        <v>0</v>
      </c>
      <c r="I16" s="242">
        <f>'[4]16η ΜΗΝΟΣ'!B4</f>
        <v>257</v>
      </c>
      <c r="J16" s="243">
        <f t="shared" si="1"/>
        <v>-51</v>
      </c>
      <c r="K16" s="244">
        <f t="shared" si="2"/>
        <v>0.83441558441558439</v>
      </c>
    </row>
    <row r="17" spans="1:11" ht="13.5" thickBot="1" x14ac:dyDescent="0.25">
      <c r="A17" s="196" t="s">
        <v>48</v>
      </c>
      <c r="B17" s="232">
        <v>432</v>
      </c>
      <c r="C17" s="230">
        <f t="shared" si="0"/>
        <v>96</v>
      </c>
      <c r="D17" s="233">
        <v>0</v>
      </c>
      <c r="E17" s="233">
        <v>0</v>
      </c>
      <c r="F17" s="233">
        <v>0</v>
      </c>
      <c r="G17" s="233">
        <v>0</v>
      </c>
      <c r="H17" s="234">
        <v>96</v>
      </c>
      <c r="I17" s="242">
        <f>'[4]16η ΜΗΝΟΣ'!B10</f>
        <v>34</v>
      </c>
      <c r="J17" s="243">
        <f t="shared" si="1"/>
        <v>-62</v>
      </c>
      <c r="K17" s="244">
        <f t="shared" si="2"/>
        <v>0.35416666666666669</v>
      </c>
    </row>
    <row r="18" spans="1:11" ht="13.5" thickBot="1" x14ac:dyDescent="0.25">
      <c r="A18" s="196" t="s">
        <v>26</v>
      </c>
      <c r="B18" s="232">
        <v>860.85300000000052</v>
      </c>
      <c r="C18" s="230">
        <f t="shared" si="0"/>
        <v>138</v>
      </c>
      <c r="D18" s="233">
        <v>138</v>
      </c>
      <c r="E18" s="233">
        <v>0</v>
      </c>
      <c r="F18" s="233">
        <v>0</v>
      </c>
      <c r="G18" s="233">
        <v>0</v>
      </c>
      <c r="H18" s="234">
        <v>0</v>
      </c>
      <c r="I18" s="242">
        <f>'[4]16η ΜΗΝΟΣ'!B31</f>
        <v>199</v>
      </c>
      <c r="J18" s="243">
        <f t="shared" si="1"/>
        <v>61</v>
      </c>
      <c r="K18" s="244">
        <f t="shared" si="2"/>
        <v>1.4420289855072463</v>
      </c>
    </row>
    <row r="19" spans="1:11" ht="13.5" thickBot="1" x14ac:dyDescent="0.25">
      <c r="A19" s="196" t="s">
        <v>27</v>
      </c>
      <c r="B19" s="232">
        <v>721.3000000000003</v>
      </c>
      <c r="C19" s="230">
        <f t="shared" si="0"/>
        <v>162</v>
      </c>
      <c r="D19" s="233">
        <v>162</v>
      </c>
      <c r="E19" s="233">
        <v>0</v>
      </c>
      <c r="F19" s="233">
        <v>0</v>
      </c>
      <c r="G19" s="233">
        <v>0</v>
      </c>
      <c r="H19" s="234">
        <v>0</v>
      </c>
      <c r="I19" s="242">
        <f>'[4]16η ΜΗΝΟΣ'!B16</f>
        <v>301</v>
      </c>
      <c r="J19" s="243">
        <f t="shared" si="1"/>
        <v>139</v>
      </c>
      <c r="K19" s="244">
        <f t="shared" si="2"/>
        <v>1.8580246913580247</v>
      </c>
    </row>
    <row r="20" spans="1:11" ht="13.5" thickBot="1" x14ac:dyDescent="0.25">
      <c r="A20" s="198" t="s">
        <v>28</v>
      </c>
      <c r="B20" s="235">
        <v>188.3</v>
      </c>
      <c r="C20" s="236">
        <f t="shared" si="0"/>
        <v>46</v>
      </c>
      <c r="D20" s="237">
        <v>16</v>
      </c>
      <c r="E20" s="237">
        <v>30</v>
      </c>
      <c r="F20" s="237">
        <v>0</v>
      </c>
      <c r="G20" s="237">
        <v>0</v>
      </c>
      <c r="H20" s="238">
        <v>0</v>
      </c>
      <c r="I20" s="245">
        <f>'[4]16η ΜΗΝΟΣ'!B17</f>
        <v>19</v>
      </c>
      <c r="J20" s="243">
        <f t="shared" si="1"/>
        <v>-27</v>
      </c>
      <c r="K20" s="244">
        <f t="shared" si="2"/>
        <v>0.41304347826086957</v>
      </c>
    </row>
    <row r="21" spans="1:11" s="204" customFormat="1" ht="13.5" thickBot="1" x14ac:dyDescent="0.25">
      <c r="A21" s="198" t="s">
        <v>46</v>
      </c>
      <c r="B21" s="235">
        <v>5589.83</v>
      </c>
      <c r="C21" s="236">
        <f t="shared" si="0"/>
        <v>1222</v>
      </c>
      <c r="D21" s="237">
        <v>1222</v>
      </c>
      <c r="E21" s="237">
        <v>0</v>
      </c>
      <c r="F21" s="237">
        <v>0</v>
      </c>
      <c r="G21" s="237">
        <v>0</v>
      </c>
      <c r="H21" s="238">
        <v>0</v>
      </c>
      <c r="I21" s="245">
        <f>'[4]16η ΜΗΝΟΣ'!B18</f>
        <v>1632</v>
      </c>
      <c r="J21" s="246">
        <f t="shared" si="1"/>
        <v>410</v>
      </c>
      <c r="K21" s="247">
        <f t="shared" si="2"/>
        <v>1.3355155482815058</v>
      </c>
    </row>
    <row r="22" spans="1:11" s="185" customFormat="1" ht="13.5" thickBot="1" x14ac:dyDescent="0.25">
      <c r="A22" s="198" t="s">
        <v>47</v>
      </c>
      <c r="B22" s="235">
        <v>849.23</v>
      </c>
      <c r="C22" s="236">
        <f t="shared" si="0"/>
        <v>174</v>
      </c>
      <c r="D22" s="237">
        <v>48</v>
      </c>
      <c r="E22" s="237">
        <v>0</v>
      </c>
      <c r="F22" s="237">
        <v>126</v>
      </c>
      <c r="G22" s="237">
        <v>0</v>
      </c>
      <c r="H22" s="238">
        <v>0</v>
      </c>
      <c r="I22" s="245">
        <f>'[4]16η ΜΗΝΟΣ'!B19</f>
        <v>152</v>
      </c>
      <c r="J22" s="246">
        <f t="shared" si="1"/>
        <v>-22</v>
      </c>
      <c r="K22" s="247">
        <f t="shared" si="2"/>
        <v>0.87356321839080464</v>
      </c>
    </row>
    <row r="23" spans="1:11" ht="13.5" thickBot="1" x14ac:dyDescent="0.25">
      <c r="A23" s="196" t="s">
        <v>30</v>
      </c>
      <c r="B23" s="232">
        <v>249.16</v>
      </c>
      <c r="C23" s="230">
        <f t="shared" si="0"/>
        <v>56</v>
      </c>
      <c r="D23" s="233">
        <v>56</v>
      </c>
      <c r="E23" s="233">
        <v>0</v>
      </c>
      <c r="F23" s="233">
        <v>0</v>
      </c>
      <c r="G23" s="233">
        <v>0</v>
      </c>
      <c r="H23" s="234">
        <v>0</v>
      </c>
      <c r="I23" s="242">
        <f>'[4]16η ΜΗΝΟΣ'!B20</f>
        <v>96</v>
      </c>
      <c r="J23" s="246">
        <f t="shared" si="1"/>
        <v>40</v>
      </c>
      <c r="K23" s="247">
        <f t="shared" si="2"/>
        <v>1.7142857142857142</v>
      </c>
    </row>
    <row r="24" spans="1:11" ht="13.5" thickBot="1" x14ac:dyDescent="0.25">
      <c r="A24" s="196" t="s">
        <v>31</v>
      </c>
      <c r="B24" s="232">
        <v>2559.39</v>
      </c>
      <c r="C24" s="230">
        <f t="shared" si="0"/>
        <v>554</v>
      </c>
      <c r="D24" s="233">
        <v>554</v>
      </c>
      <c r="E24" s="233">
        <v>0</v>
      </c>
      <c r="F24" s="233">
        <v>0</v>
      </c>
      <c r="G24" s="233">
        <v>0</v>
      </c>
      <c r="H24" s="234">
        <v>0</v>
      </c>
      <c r="I24" s="242">
        <f>'[4]16η ΜΗΝΟΣ'!B21</f>
        <v>658</v>
      </c>
      <c r="J24" s="243">
        <f t="shared" si="1"/>
        <v>104</v>
      </c>
      <c r="K24" s="244">
        <f t="shared" si="2"/>
        <v>1.1877256317689531</v>
      </c>
    </row>
    <row r="25" spans="1:11" ht="13.5" thickBot="1" x14ac:dyDescent="0.25">
      <c r="A25" s="196" t="s">
        <v>32</v>
      </c>
      <c r="B25" s="232">
        <v>1845</v>
      </c>
      <c r="C25" s="230">
        <f t="shared" si="0"/>
        <v>431</v>
      </c>
      <c r="D25" s="233">
        <v>431</v>
      </c>
      <c r="E25" s="233">
        <v>0</v>
      </c>
      <c r="F25" s="233">
        <v>0</v>
      </c>
      <c r="G25" s="233">
        <v>0</v>
      </c>
      <c r="H25" s="234">
        <v>0</v>
      </c>
      <c r="I25" s="242">
        <f>'[4]16η ΜΗΝΟΣ'!B32</f>
        <v>397</v>
      </c>
      <c r="J25" s="243">
        <f t="shared" si="1"/>
        <v>-34</v>
      </c>
      <c r="K25" s="244">
        <f t="shared" si="2"/>
        <v>0.92111368909512759</v>
      </c>
    </row>
    <row r="26" spans="1:11" ht="13.5" thickBot="1" x14ac:dyDescent="0.25">
      <c r="A26" s="196" t="s">
        <v>33</v>
      </c>
      <c r="B26" s="232">
        <v>1116</v>
      </c>
      <c r="C26" s="230">
        <f t="shared" si="0"/>
        <v>273</v>
      </c>
      <c r="D26" s="233">
        <v>273</v>
      </c>
      <c r="E26" s="233">
        <v>0</v>
      </c>
      <c r="F26" s="233">
        <v>0</v>
      </c>
      <c r="G26" s="233">
        <v>0</v>
      </c>
      <c r="H26" s="234">
        <v>0</v>
      </c>
      <c r="I26" s="242">
        <f>'[4]16η ΜΗΝΟΣ'!B22</f>
        <v>365</v>
      </c>
      <c r="J26" s="243">
        <f t="shared" si="1"/>
        <v>92</v>
      </c>
      <c r="K26" s="244">
        <f t="shared" si="2"/>
        <v>1.3369963369963369</v>
      </c>
    </row>
    <row r="27" spans="1:11" ht="13.5" thickBot="1" x14ac:dyDescent="0.25">
      <c r="A27" s="196" t="s">
        <v>34</v>
      </c>
      <c r="B27" s="232">
        <v>201.97999999999996</v>
      </c>
      <c r="C27" s="230">
        <f t="shared" si="0"/>
        <v>45</v>
      </c>
      <c r="D27" s="233">
        <v>42</v>
      </c>
      <c r="E27" s="233">
        <v>0</v>
      </c>
      <c r="F27" s="233">
        <v>3</v>
      </c>
      <c r="G27" s="233">
        <v>0</v>
      </c>
      <c r="H27" s="234">
        <v>0</v>
      </c>
      <c r="I27" s="242">
        <f>'[4]16η ΜΗΝΟΣ'!B23</f>
        <v>54</v>
      </c>
      <c r="J27" s="243">
        <f t="shared" si="1"/>
        <v>9</v>
      </c>
      <c r="K27" s="244">
        <f t="shared" si="2"/>
        <v>1.2</v>
      </c>
    </row>
    <row r="28" spans="1:11" ht="13.5" thickBot="1" x14ac:dyDescent="0.25">
      <c r="A28" s="196" t="s">
        <v>35</v>
      </c>
      <c r="B28" s="232">
        <v>1910</v>
      </c>
      <c r="C28" s="230">
        <f t="shared" si="0"/>
        <v>480</v>
      </c>
      <c r="D28" s="237">
        <v>480</v>
      </c>
      <c r="E28" s="233">
        <v>0</v>
      </c>
      <c r="F28" s="233">
        <v>0</v>
      </c>
      <c r="G28" s="233">
        <v>0</v>
      </c>
      <c r="H28" s="234">
        <v>0</v>
      </c>
      <c r="I28" s="242">
        <f>'[4]16η ΜΗΝΟΣ'!B33</f>
        <v>514</v>
      </c>
      <c r="J28" s="243">
        <f t="shared" si="1"/>
        <v>34</v>
      </c>
      <c r="K28" s="244">
        <f t="shared" si="2"/>
        <v>1.0708333333333333</v>
      </c>
    </row>
    <row r="29" spans="1:11" ht="13.5" thickBot="1" x14ac:dyDescent="0.25">
      <c r="A29" s="196" t="s">
        <v>49</v>
      </c>
      <c r="B29" s="232">
        <v>1159.0600000000004</v>
      </c>
      <c r="C29" s="230">
        <f t="shared" si="0"/>
        <v>253</v>
      </c>
      <c r="D29" s="233">
        <v>253</v>
      </c>
      <c r="E29" s="233">
        <v>0</v>
      </c>
      <c r="F29" s="233">
        <v>0</v>
      </c>
      <c r="G29" s="233">
        <v>0</v>
      </c>
      <c r="H29" s="234">
        <v>0</v>
      </c>
      <c r="I29" s="242">
        <f>'[4]16η ΜΗΝΟΣ'!B11</f>
        <v>195</v>
      </c>
      <c r="J29" s="243">
        <f t="shared" si="1"/>
        <v>-58</v>
      </c>
      <c r="K29" s="244">
        <f t="shared" si="2"/>
        <v>0.77075098814229248</v>
      </c>
    </row>
    <row r="30" spans="1:11" ht="13.5" thickBot="1" x14ac:dyDescent="0.25">
      <c r="A30" s="196" t="s">
        <v>37</v>
      </c>
      <c r="B30" s="232">
        <v>2088.5100000000002</v>
      </c>
      <c r="C30" s="230">
        <f t="shared" si="0"/>
        <v>446</v>
      </c>
      <c r="D30" s="233">
        <v>446</v>
      </c>
      <c r="E30" s="233">
        <v>0</v>
      </c>
      <c r="F30" s="233">
        <v>0</v>
      </c>
      <c r="G30" s="233">
        <v>0</v>
      </c>
      <c r="H30" s="234">
        <v>0</v>
      </c>
      <c r="I30" s="242">
        <f>'[4]16η ΜΗΝΟΣ'!B34</f>
        <v>526</v>
      </c>
      <c r="J30" s="243">
        <f t="shared" si="1"/>
        <v>80</v>
      </c>
      <c r="K30" s="244">
        <f t="shared" si="2"/>
        <v>1.1793721973094171</v>
      </c>
    </row>
    <row r="31" spans="1:11" ht="13.5" thickBot="1" x14ac:dyDescent="0.25">
      <c r="A31" s="196" t="s">
        <v>38</v>
      </c>
      <c r="B31" s="232">
        <v>1312.2500000000002</v>
      </c>
      <c r="C31" s="230">
        <f t="shared" si="0"/>
        <v>302</v>
      </c>
      <c r="D31" s="233">
        <v>0</v>
      </c>
      <c r="E31" s="233">
        <v>0</v>
      </c>
      <c r="F31" s="233">
        <v>0</v>
      </c>
      <c r="G31" s="233">
        <v>302</v>
      </c>
      <c r="H31" s="234">
        <v>0</v>
      </c>
      <c r="I31" s="242">
        <f>'[4]16η ΜΗΝΟΣ'!B5</f>
        <v>245</v>
      </c>
      <c r="J31" s="243">
        <f t="shared" si="1"/>
        <v>-57</v>
      </c>
      <c r="K31" s="244">
        <f t="shared" si="2"/>
        <v>0.8112582781456954</v>
      </c>
    </row>
    <row r="32" spans="1:11" ht="13.5" thickBot="1" x14ac:dyDescent="0.25">
      <c r="A32" s="196" t="s">
        <v>39</v>
      </c>
      <c r="B32" s="232">
        <v>2400</v>
      </c>
      <c r="C32" s="230">
        <f t="shared" si="0"/>
        <v>600</v>
      </c>
      <c r="D32" s="233">
        <v>600</v>
      </c>
      <c r="E32" s="233">
        <v>0</v>
      </c>
      <c r="F32" s="233">
        <v>0</v>
      </c>
      <c r="G32" s="233">
        <v>0</v>
      </c>
      <c r="H32" s="234">
        <v>0</v>
      </c>
      <c r="I32" s="242">
        <f>'[4]16η ΜΗΝΟΣ'!B35</f>
        <v>576</v>
      </c>
      <c r="J32" s="243">
        <f t="shared" si="1"/>
        <v>-24</v>
      </c>
      <c r="K32" s="244">
        <f t="shared" si="2"/>
        <v>0.96</v>
      </c>
    </row>
    <row r="33" spans="1:11" ht="13.5" thickBot="1" x14ac:dyDescent="0.25">
      <c r="A33" s="196" t="s">
        <v>40</v>
      </c>
      <c r="B33" s="232">
        <v>234.85999999999999</v>
      </c>
      <c r="C33" s="230">
        <f t="shared" si="0"/>
        <v>53</v>
      </c>
      <c r="D33" s="233">
        <v>53</v>
      </c>
      <c r="E33" s="233">
        <v>0</v>
      </c>
      <c r="F33" s="233">
        <v>0</v>
      </c>
      <c r="G33" s="233">
        <v>0</v>
      </c>
      <c r="H33" s="234">
        <v>0</v>
      </c>
      <c r="I33" s="242">
        <f>'[4]16η ΜΗΝΟΣ'!B24</f>
        <v>122</v>
      </c>
      <c r="J33" s="243">
        <f t="shared" si="1"/>
        <v>69</v>
      </c>
      <c r="K33" s="244">
        <f t="shared" si="2"/>
        <v>2.3018867924528301</v>
      </c>
    </row>
    <row r="34" spans="1:11" ht="13.5" thickBot="1" x14ac:dyDescent="0.25">
      <c r="A34" s="196" t="s">
        <v>41</v>
      </c>
      <c r="B34" s="232">
        <v>545</v>
      </c>
      <c r="C34" s="230">
        <f t="shared" si="0"/>
        <v>127</v>
      </c>
      <c r="D34" s="233">
        <v>127</v>
      </c>
      <c r="E34" s="233">
        <v>0</v>
      </c>
      <c r="F34" s="233">
        <v>0</v>
      </c>
      <c r="G34" s="233">
        <v>0</v>
      </c>
      <c r="H34" s="234">
        <v>0</v>
      </c>
      <c r="I34" s="242">
        <f>'[4]16η ΜΗΝΟΣ'!B36</f>
        <v>215</v>
      </c>
      <c r="J34" s="243">
        <f t="shared" si="1"/>
        <v>88</v>
      </c>
      <c r="K34" s="244">
        <f t="shared" si="2"/>
        <v>1.6929133858267718</v>
      </c>
    </row>
    <row r="35" spans="1:11" ht="13.5" thickBot="1" x14ac:dyDescent="0.25">
      <c r="A35" s="196" t="s">
        <v>42</v>
      </c>
      <c r="B35" s="232">
        <v>1920</v>
      </c>
      <c r="C35" s="230">
        <f t="shared" si="0"/>
        <v>480</v>
      </c>
      <c r="D35" s="233">
        <v>480</v>
      </c>
      <c r="E35" s="233">
        <v>0</v>
      </c>
      <c r="F35" s="233">
        <v>0</v>
      </c>
      <c r="G35" s="233">
        <v>0</v>
      </c>
      <c r="H35" s="234">
        <v>0</v>
      </c>
      <c r="I35" s="242">
        <f>'[4]16η ΜΗΝΟΣ'!B25</f>
        <v>467</v>
      </c>
      <c r="J35" s="243">
        <f t="shared" si="1"/>
        <v>-13</v>
      </c>
      <c r="K35" s="244">
        <f t="shared" si="2"/>
        <v>0.97291666666666665</v>
      </c>
    </row>
    <row r="36" spans="1:11" ht="13.5" thickBot="1" x14ac:dyDescent="0.25">
      <c r="A36" s="196" t="s">
        <v>43</v>
      </c>
      <c r="B36" s="232">
        <v>361.9</v>
      </c>
      <c r="C36" s="230">
        <f t="shared" si="0"/>
        <v>82</v>
      </c>
      <c r="D36" s="233">
        <v>82</v>
      </c>
      <c r="E36" s="233">
        <v>0</v>
      </c>
      <c r="F36" s="233">
        <v>0</v>
      </c>
      <c r="G36" s="233">
        <v>0</v>
      </c>
      <c r="H36" s="234">
        <v>0</v>
      </c>
      <c r="I36" s="242">
        <f>'[4]16η ΜΗΝΟΣ'!B26</f>
        <v>131</v>
      </c>
      <c r="J36" s="243">
        <f t="shared" si="1"/>
        <v>49</v>
      </c>
      <c r="K36" s="244">
        <f t="shared" si="2"/>
        <v>1.5975609756097562</v>
      </c>
    </row>
    <row r="37" spans="1:11" ht="13.5" thickBot="1" x14ac:dyDescent="0.25">
      <c r="A37" s="197" t="s">
        <v>44</v>
      </c>
      <c r="B37" s="239">
        <v>1236.3399999999999</v>
      </c>
      <c r="C37" s="230">
        <f t="shared" si="0"/>
        <v>261</v>
      </c>
      <c r="D37" s="240">
        <v>261</v>
      </c>
      <c r="E37" s="240">
        <v>0</v>
      </c>
      <c r="F37" s="240">
        <v>0</v>
      </c>
      <c r="G37" s="240">
        <v>0</v>
      </c>
      <c r="H37" s="241">
        <v>0</v>
      </c>
      <c r="I37" s="248">
        <f>'[4]16η ΜΗΝΟΣ'!B12</f>
        <v>233</v>
      </c>
      <c r="J37" s="249">
        <f t="shared" si="1"/>
        <v>-28</v>
      </c>
      <c r="K37" s="250">
        <f t="shared" si="2"/>
        <v>0.89272030651340994</v>
      </c>
    </row>
    <row r="38" spans="1:11" ht="13.5" thickBot="1" x14ac:dyDescent="0.25">
      <c r="A38" s="205" t="s">
        <v>45</v>
      </c>
      <c r="B38" s="206">
        <f>SUM(B4:B37)</f>
        <v>43520.453000000001</v>
      </c>
      <c r="C38" s="207">
        <f>SUM(C4:C37)</f>
        <v>9935</v>
      </c>
      <c r="D38" s="207">
        <f t="shared" ref="D38:H38" si="3">SUM(D4:D37)</f>
        <v>7632</v>
      </c>
      <c r="E38" s="207">
        <f t="shared" si="3"/>
        <v>325</v>
      </c>
      <c r="F38" s="207">
        <f t="shared" si="3"/>
        <v>769</v>
      </c>
      <c r="G38" s="207">
        <f t="shared" si="3"/>
        <v>1029</v>
      </c>
      <c r="H38" s="207">
        <f t="shared" si="3"/>
        <v>180</v>
      </c>
      <c r="I38" s="207">
        <f>SUM(I4:I37)</f>
        <v>10693</v>
      </c>
      <c r="J38" s="208"/>
      <c r="K38" s="209"/>
    </row>
    <row r="39" spans="1:11" x14ac:dyDescent="0.2">
      <c r="B39" s="193"/>
      <c r="C39" s="194"/>
      <c r="D39" s="194"/>
    </row>
    <row r="42" spans="1:11" x14ac:dyDescent="0.2">
      <c r="I42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I10" sqref="I10"/>
    </sheetView>
  </sheetViews>
  <sheetFormatPr defaultRowHeight="12.75" x14ac:dyDescent="0.2"/>
  <cols>
    <col min="1" max="1" width="45.7109375" style="55" customWidth="1"/>
    <col min="2" max="2" width="8.5703125" style="55" bestFit="1" customWidth="1"/>
    <col min="3" max="3" width="11.5703125" style="55" customWidth="1"/>
    <col min="4" max="4" width="10.28515625" style="55" customWidth="1"/>
    <col min="5" max="5" width="8.85546875" style="55" customWidth="1"/>
    <col min="6" max="6" width="11.85546875" style="55" customWidth="1"/>
    <col min="7" max="7" width="11.28515625" style="55" customWidth="1"/>
    <col min="8" max="9" width="12.140625" style="55" customWidth="1"/>
    <col min="10" max="10" width="8.28515625" style="55" bestFit="1" customWidth="1"/>
    <col min="11" max="11" width="8.85546875" style="55" bestFit="1" customWidth="1"/>
    <col min="12" max="16384" width="9.140625" style="55"/>
  </cols>
  <sheetData>
    <row r="1" spans="1:11" ht="13.5" thickBot="1" x14ac:dyDescent="0.25">
      <c r="A1" s="155" t="s">
        <v>119</v>
      </c>
      <c r="B1" s="156"/>
      <c r="C1" s="157"/>
      <c r="D1" s="157"/>
      <c r="E1" s="157"/>
      <c r="F1" s="157"/>
      <c r="G1" s="157"/>
      <c r="H1" s="157"/>
      <c r="I1" s="158"/>
      <c r="J1" s="157"/>
      <c r="K1" s="159"/>
    </row>
    <row r="2" spans="1:11" ht="13.5" thickBot="1" x14ac:dyDescent="0.25">
      <c r="A2" s="210" t="s">
        <v>1</v>
      </c>
      <c r="B2" s="211" t="s">
        <v>2</v>
      </c>
      <c r="C2" s="212" t="s">
        <v>3</v>
      </c>
      <c r="D2" s="213" t="s">
        <v>4</v>
      </c>
      <c r="E2" s="214" t="s">
        <v>5</v>
      </c>
      <c r="F2" s="213" t="s">
        <v>6</v>
      </c>
      <c r="G2" s="213" t="s">
        <v>7</v>
      </c>
      <c r="H2" s="212" t="s">
        <v>8</v>
      </c>
      <c r="I2" s="215" t="s">
        <v>9</v>
      </c>
      <c r="J2" s="216" t="s">
        <v>10</v>
      </c>
      <c r="K2" s="217"/>
    </row>
    <row r="3" spans="1:11" ht="13.5" thickBot="1" x14ac:dyDescent="0.25">
      <c r="A3" s="218"/>
      <c r="B3" s="219"/>
      <c r="C3" s="220"/>
      <c r="D3" s="221"/>
      <c r="E3" s="222"/>
      <c r="F3" s="221"/>
      <c r="G3" s="221"/>
      <c r="H3" s="220"/>
      <c r="I3" s="223"/>
      <c r="J3" s="224" t="s">
        <v>11</v>
      </c>
      <c r="K3" s="225" t="s">
        <v>12</v>
      </c>
    </row>
    <row r="4" spans="1:11" ht="13.5" thickBot="1" x14ac:dyDescent="0.25">
      <c r="A4" s="251" t="s">
        <v>50</v>
      </c>
      <c r="B4" s="176">
        <v>988.19999999999914</v>
      </c>
      <c r="C4" s="177">
        <v>178</v>
      </c>
      <c r="D4" s="177">
        <v>0</v>
      </c>
      <c r="E4" s="177">
        <v>0</v>
      </c>
      <c r="F4" s="177">
        <v>0</v>
      </c>
      <c r="G4" s="177">
        <v>178</v>
      </c>
      <c r="H4" s="178">
        <v>0</v>
      </c>
      <c r="I4" s="179">
        <f>'[5]1η ΜΗΝΟΣ'!B3</f>
        <v>147</v>
      </c>
      <c r="J4" s="180">
        <f>I4-C4</f>
        <v>-31</v>
      </c>
      <c r="K4" s="181">
        <f>I4/C4</f>
        <v>0.8258426966292135</v>
      </c>
    </row>
    <row r="5" spans="1:11" ht="13.5" thickBot="1" x14ac:dyDescent="0.25">
      <c r="A5" s="251" t="s">
        <v>51</v>
      </c>
      <c r="B5" s="182">
        <v>840</v>
      </c>
      <c r="C5" s="183">
        <v>210</v>
      </c>
      <c r="D5" s="183">
        <v>210</v>
      </c>
      <c r="E5" s="183">
        <v>0</v>
      </c>
      <c r="F5" s="183">
        <v>0</v>
      </c>
      <c r="G5" s="183">
        <v>0</v>
      </c>
      <c r="H5" s="184">
        <v>0</v>
      </c>
      <c r="I5" s="179">
        <f>'[5]1η ΜΗΝΟΣ'!B27</f>
        <v>216</v>
      </c>
      <c r="J5" s="180">
        <f t="shared" ref="J5:J36" si="0">I5-C5</f>
        <v>6</v>
      </c>
      <c r="K5" s="181">
        <f t="shared" ref="K5:K36" si="1">I5/C5</f>
        <v>1.0285714285714285</v>
      </c>
    </row>
    <row r="6" spans="1:11" ht="13.5" thickBot="1" x14ac:dyDescent="0.25">
      <c r="A6" s="251" t="s">
        <v>52</v>
      </c>
      <c r="B6" s="182">
        <v>427.94</v>
      </c>
      <c r="C6" s="183">
        <v>102</v>
      </c>
      <c r="D6" s="183">
        <v>102</v>
      </c>
      <c r="E6" s="183">
        <v>0</v>
      </c>
      <c r="F6" s="183">
        <v>0</v>
      </c>
      <c r="G6" s="183">
        <v>0</v>
      </c>
      <c r="H6" s="184">
        <v>0</v>
      </c>
      <c r="I6" s="179">
        <f>'[5]1η ΜΗΝΟΣ'!B13</f>
        <v>153</v>
      </c>
      <c r="J6" s="180">
        <f t="shared" si="0"/>
        <v>51</v>
      </c>
      <c r="K6" s="181">
        <f t="shared" si="1"/>
        <v>1.5</v>
      </c>
    </row>
    <row r="7" spans="1:11" ht="13.5" thickBot="1" x14ac:dyDescent="0.25">
      <c r="A7" s="251" t="s">
        <v>53</v>
      </c>
      <c r="B7" s="182">
        <v>1073.7699999999995</v>
      </c>
      <c r="C7" s="183">
        <v>217</v>
      </c>
      <c r="D7" s="183">
        <v>39</v>
      </c>
      <c r="E7" s="183">
        <v>178</v>
      </c>
      <c r="F7" s="183">
        <v>0</v>
      </c>
      <c r="G7" s="183">
        <v>0</v>
      </c>
      <c r="H7" s="184">
        <v>0</v>
      </c>
      <c r="I7" s="179">
        <f>'[5]1η ΜΗΝΟΣ'!B7</f>
        <v>242</v>
      </c>
      <c r="J7" s="180">
        <f t="shared" si="0"/>
        <v>25</v>
      </c>
      <c r="K7" s="181">
        <f t="shared" si="1"/>
        <v>1.1152073732718895</v>
      </c>
    </row>
    <row r="8" spans="1:11" ht="13.5" thickBot="1" x14ac:dyDescent="0.25">
      <c r="A8" s="251" t="s">
        <v>54</v>
      </c>
      <c r="B8" s="182">
        <v>232.8</v>
      </c>
      <c r="C8" s="183">
        <v>54</v>
      </c>
      <c r="D8" s="183">
        <v>0</v>
      </c>
      <c r="E8" s="183">
        <v>54</v>
      </c>
      <c r="F8" s="183">
        <v>0</v>
      </c>
      <c r="G8" s="183">
        <v>0</v>
      </c>
      <c r="H8" s="184">
        <v>0</v>
      </c>
      <c r="I8" s="179">
        <f>'[5]1η ΜΗΝΟΣ'!B8</f>
        <v>104</v>
      </c>
      <c r="J8" s="180">
        <f t="shared" si="0"/>
        <v>50</v>
      </c>
      <c r="K8" s="181">
        <f t="shared" si="1"/>
        <v>1.9259259259259258</v>
      </c>
    </row>
    <row r="9" spans="1:11" ht="13.5" thickBot="1" x14ac:dyDescent="0.25">
      <c r="A9" s="251" t="s">
        <v>55</v>
      </c>
      <c r="B9" s="182">
        <v>2400</v>
      </c>
      <c r="C9" s="183">
        <v>600</v>
      </c>
      <c r="D9" s="183">
        <v>600</v>
      </c>
      <c r="E9" s="183">
        <v>0</v>
      </c>
      <c r="F9" s="183">
        <v>0</v>
      </c>
      <c r="G9" s="183">
        <v>0</v>
      </c>
      <c r="H9" s="184">
        <v>0</v>
      </c>
      <c r="I9" s="179">
        <f>'[5]1η ΜΗΝΟΣ'!B28</f>
        <v>593</v>
      </c>
      <c r="J9" s="180">
        <f t="shared" si="0"/>
        <v>-7</v>
      </c>
      <c r="K9" s="181">
        <f t="shared" si="1"/>
        <v>0.98833333333333329</v>
      </c>
    </row>
    <row r="10" spans="1:11" ht="13.5" thickBot="1" x14ac:dyDescent="0.25">
      <c r="A10" s="251" t="s">
        <v>56</v>
      </c>
      <c r="B10" s="182">
        <v>2400</v>
      </c>
      <c r="C10" s="183">
        <v>600</v>
      </c>
      <c r="D10" s="183">
        <v>600</v>
      </c>
      <c r="E10" s="183">
        <v>0</v>
      </c>
      <c r="F10" s="183">
        <v>0</v>
      </c>
      <c r="G10" s="183">
        <v>0</v>
      </c>
      <c r="H10" s="184">
        <v>0</v>
      </c>
      <c r="I10" s="179">
        <f>'[5]1η ΜΗΝΟΣ'!B29</f>
        <v>587</v>
      </c>
      <c r="J10" s="180">
        <f t="shared" si="0"/>
        <v>-13</v>
      </c>
      <c r="K10" s="181">
        <f t="shared" si="1"/>
        <v>0.97833333333333339</v>
      </c>
    </row>
    <row r="11" spans="1:11" ht="13.5" thickBot="1" x14ac:dyDescent="0.25">
      <c r="A11" s="251" t="s">
        <v>57</v>
      </c>
      <c r="B11" s="182">
        <v>1645.1499999999987</v>
      </c>
      <c r="C11" s="183">
        <v>358</v>
      </c>
      <c r="D11" s="183">
        <v>259</v>
      </c>
      <c r="E11" s="183">
        <v>0</v>
      </c>
      <c r="F11" s="183">
        <v>15</v>
      </c>
      <c r="G11" s="183">
        <v>0</v>
      </c>
      <c r="H11" s="184">
        <v>84</v>
      </c>
      <c r="I11" s="179">
        <f>'[5]1η ΜΗΝΟΣ'!B14</f>
        <v>558</v>
      </c>
      <c r="J11" s="180">
        <f t="shared" si="0"/>
        <v>200</v>
      </c>
      <c r="K11" s="181">
        <f t="shared" si="1"/>
        <v>1.558659217877095</v>
      </c>
    </row>
    <row r="12" spans="1:11" ht="13.5" thickBot="1" x14ac:dyDescent="0.25">
      <c r="A12" s="251" t="s">
        <v>58</v>
      </c>
      <c r="B12" s="182">
        <v>2821.03</v>
      </c>
      <c r="C12" s="183">
        <v>655</v>
      </c>
      <c r="D12" s="183">
        <v>0</v>
      </c>
      <c r="E12" s="183">
        <v>0</v>
      </c>
      <c r="F12" s="183">
        <v>625</v>
      </c>
      <c r="G12" s="183">
        <v>30</v>
      </c>
      <c r="H12" s="184">
        <v>0</v>
      </c>
      <c r="I12" s="179">
        <f>'[5]1η ΜΗΝΟΣ'!B30</f>
        <v>396</v>
      </c>
      <c r="J12" s="180">
        <f t="shared" si="0"/>
        <v>-259</v>
      </c>
      <c r="K12" s="181">
        <f t="shared" si="1"/>
        <v>0.60458015267175569</v>
      </c>
    </row>
    <row r="13" spans="1:11" ht="13.5" thickBot="1" x14ac:dyDescent="0.25">
      <c r="A13" s="251" t="s">
        <v>59</v>
      </c>
      <c r="B13" s="182">
        <v>294.94</v>
      </c>
      <c r="C13" s="183">
        <v>66</v>
      </c>
      <c r="D13" s="183">
        <v>66</v>
      </c>
      <c r="E13" s="183">
        <v>0</v>
      </c>
      <c r="F13" s="183">
        <v>0</v>
      </c>
      <c r="G13" s="183">
        <v>0</v>
      </c>
      <c r="H13" s="184">
        <v>0</v>
      </c>
      <c r="I13" s="179">
        <f>'[5]1η ΜΗΝΟΣ'!B15</f>
        <v>127</v>
      </c>
      <c r="J13" s="180">
        <f t="shared" si="0"/>
        <v>61</v>
      </c>
      <c r="K13" s="181">
        <f t="shared" si="1"/>
        <v>1.9242424242424243</v>
      </c>
    </row>
    <row r="14" spans="1:11" ht="13.5" thickBot="1" x14ac:dyDescent="0.25">
      <c r="A14" s="251" t="s">
        <v>60</v>
      </c>
      <c r="B14" s="182">
        <v>144.1</v>
      </c>
      <c r="C14" s="183">
        <v>32</v>
      </c>
      <c r="D14" s="183">
        <v>32</v>
      </c>
      <c r="E14" s="183">
        <v>0</v>
      </c>
      <c r="F14" s="183">
        <v>0</v>
      </c>
      <c r="G14" s="183">
        <v>0</v>
      </c>
      <c r="H14" s="184">
        <v>0</v>
      </c>
      <c r="I14" s="179">
        <f>'[5]1η ΜΗΝΟΣ'!B6</f>
        <v>43</v>
      </c>
      <c r="J14" s="180">
        <f t="shared" si="0"/>
        <v>11</v>
      </c>
      <c r="K14" s="181">
        <f t="shared" si="1"/>
        <v>1.34375</v>
      </c>
    </row>
    <row r="15" spans="1:11" ht="13.5" thickBot="1" x14ac:dyDescent="0.25">
      <c r="A15" s="251" t="s">
        <v>61</v>
      </c>
      <c r="B15" s="182">
        <v>1191.1100000000004</v>
      </c>
      <c r="C15" s="183">
        <v>274</v>
      </c>
      <c r="D15" s="183">
        <v>0</v>
      </c>
      <c r="E15" s="183">
        <v>63</v>
      </c>
      <c r="F15" s="183">
        <v>0</v>
      </c>
      <c r="G15" s="183">
        <v>211</v>
      </c>
      <c r="H15" s="184">
        <v>0</v>
      </c>
      <c r="I15" s="179">
        <f>'[5]1η ΜΗΝΟΣ'!B9</f>
        <v>163</v>
      </c>
      <c r="J15" s="180">
        <f t="shared" si="0"/>
        <v>-111</v>
      </c>
      <c r="K15" s="181">
        <f t="shared" si="1"/>
        <v>0.5948905109489051</v>
      </c>
    </row>
    <row r="16" spans="1:11" ht="26.25" thickBot="1" x14ac:dyDescent="0.25">
      <c r="A16" s="251" t="s">
        <v>62</v>
      </c>
      <c r="B16" s="182">
        <v>1280.4500000000003</v>
      </c>
      <c r="C16" s="183">
        <v>308</v>
      </c>
      <c r="D16" s="183">
        <v>0</v>
      </c>
      <c r="E16" s="183">
        <v>0</v>
      </c>
      <c r="F16" s="183">
        <v>0</v>
      </c>
      <c r="G16" s="183">
        <v>308</v>
      </c>
      <c r="H16" s="184">
        <v>0</v>
      </c>
      <c r="I16" s="179">
        <f>'[5]1η ΜΗΝΟΣ'!B4</f>
        <v>254</v>
      </c>
      <c r="J16" s="180">
        <f t="shared" si="0"/>
        <v>-54</v>
      </c>
      <c r="K16" s="181">
        <f t="shared" si="1"/>
        <v>0.82467532467532467</v>
      </c>
    </row>
    <row r="17" spans="1:11" ht="26.25" thickBot="1" x14ac:dyDescent="0.25">
      <c r="A17" s="251" t="s">
        <v>63</v>
      </c>
      <c r="B17" s="182">
        <v>432</v>
      </c>
      <c r="C17" s="183">
        <v>96</v>
      </c>
      <c r="D17" s="183">
        <v>0</v>
      </c>
      <c r="E17" s="183">
        <v>0</v>
      </c>
      <c r="F17" s="183">
        <v>0</v>
      </c>
      <c r="G17" s="183">
        <v>0</v>
      </c>
      <c r="H17" s="184">
        <v>96</v>
      </c>
      <c r="I17" s="179">
        <f>'[5]1η ΜΗΝΟΣ'!B10</f>
        <v>38</v>
      </c>
      <c r="J17" s="180">
        <f t="shared" si="0"/>
        <v>-58</v>
      </c>
      <c r="K17" s="181">
        <f t="shared" si="1"/>
        <v>0.39583333333333331</v>
      </c>
    </row>
    <row r="18" spans="1:11" ht="13.5" thickBot="1" x14ac:dyDescent="0.25">
      <c r="A18" s="251" t="s">
        <v>64</v>
      </c>
      <c r="B18" s="182">
        <v>860.85300000000052</v>
      </c>
      <c r="C18" s="183">
        <v>138</v>
      </c>
      <c r="D18" s="183">
        <v>138</v>
      </c>
      <c r="E18" s="183">
        <v>0</v>
      </c>
      <c r="F18" s="183">
        <v>0</v>
      </c>
      <c r="G18" s="183">
        <v>0</v>
      </c>
      <c r="H18" s="184">
        <v>0</v>
      </c>
      <c r="I18" s="179">
        <f>'[5]1η ΜΗΝΟΣ'!B31</f>
        <v>204</v>
      </c>
      <c r="J18" s="180">
        <f t="shared" si="0"/>
        <v>66</v>
      </c>
      <c r="K18" s="181">
        <f t="shared" si="1"/>
        <v>1.4782608695652173</v>
      </c>
    </row>
    <row r="19" spans="1:11" ht="13.5" thickBot="1" x14ac:dyDescent="0.25">
      <c r="A19" s="251" t="s">
        <v>65</v>
      </c>
      <c r="B19" s="182">
        <v>721.3000000000003</v>
      </c>
      <c r="C19" s="183">
        <v>162</v>
      </c>
      <c r="D19" s="183">
        <v>162</v>
      </c>
      <c r="E19" s="183">
        <v>0</v>
      </c>
      <c r="F19" s="183">
        <v>0</v>
      </c>
      <c r="G19" s="183">
        <v>0</v>
      </c>
      <c r="H19" s="184">
        <v>0</v>
      </c>
      <c r="I19" s="179">
        <f>'[5]1η ΜΗΝΟΣ'!B16</f>
        <v>288</v>
      </c>
      <c r="J19" s="180">
        <f t="shared" si="0"/>
        <v>126</v>
      </c>
      <c r="K19" s="181">
        <f t="shared" si="1"/>
        <v>1.7777777777777777</v>
      </c>
    </row>
    <row r="20" spans="1:11" ht="13.5" thickBot="1" x14ac:dyDescent="0.25">
      <c r="A20" s="251" t="s">
        <v>66</v>
      </c>
      <c r="B20" s="182">
        <v>188.3</v>
      </c>
      <c r="C20" s="183">
        <v>46</v>
      </c>
      <c r="D20" s="183">
        <v>16</v>
      </c>
      <c r="E20" s="183">
        <v>30</v>
      </c>
      <c r="F20" s="183">
        <v>0</v>
      </c>
      <c r="G20" s="183">
        <v>0</v>
      </c>
      <c r="H20" s="184">
        <v>0</v>
      </c>
      <c r="I20" s="179">
        <f>'[5]1η ΜΗΝΟΣ'!B17</f>
        <v>19</v>
      </c>
      <c r="J20" s="180">
        <f t="shared" si="0"/>
        <v>-27</v>
      </c>
      <c r="K20" s="181">
        <f t="shared" si="1"/>
        <v>0.41304347826086957</v>
      </c>
    </row>
    <row r="21" spans="1:11" s="204" customFormat="1" ht="13.5" thickBot="1" x14ac:dyDescent="0.25">
      <c r="A21" s="251" t="s">
        <v>67</v>
      </c>
      <c r="B21" s="199">
        <v>6439.0600000000013</v>
      </c>
      <c r="C21" s="186">
        <v>1396</v>
      </c>
      <c r="D21" s="186">
        <v>1270</v>
      </c>
      <c r="E21" s="186">
        <v>0</v>
      </c>
      <c r="F21" s="186">
        <v>126</v>
      </c>
      <c r="G21" s="186">
        <v>0</v>
      </c>
      <c r="H21" s="200">
        <v>0</v>
      </c>
      <c r="I21" s="201">
        <f>('[5]1η ΜΗΝΟΣ'!B18+'[5]1η ΜΗΝΟΣ'!B19)</f>
        <v>1642</v>
      </c>
      <c r="J21" s="202">
        <f t="shared" si="0"/>
        <v>246</v>
      </c>
      <c r="K21" s="203">
        <f t="shared" si="1"/>
        <v>1.1762177650429799</v>
      </c>
    </row>
    <row r="22" spans="1:11" ht="13.5" thickBot="1" x14ac:dyDescent="0.25">
      <c r="A22" s="251" t="s">
        <v>68</v>
      </c>
      <c r="B22" s="182">
        <v>249.16</v>
      </c>
      <c r="C22" s="183">
        <v>56</v>
      </c>
      <c r="D22" s="183">
        <v>56</v>
      </c>
      <c r="E22" s="183">
        <v>0</v>
      </c>
      <c r="F22" s="183">
        <v>0</v>
      </c>
      <c r="G22" s="183">
        <v>0</v>
      </c>
      <c r="H22" s="184">
        <v>0</v>
      </c>
      <c r="I22" s="179">
        <f>'[5]1η ΜΗΝΟΣ'!B20</f>
        <v>96</v>
      </c>
      <c r="J22" s="180">
        <f t="shared" si="0"/>
        <v>40</v>
      </c>
      <c r="K22" s="181">
        <f t="shared" si="1"/>
        <v>1.7142857142857142</v>
      </c>
    </row>
    <row r="23" spans="1:11" ht="13.5" thickBot="1" x14ac:dyDescent="0.25">
      <c r="A23" s="251" t="s">
        <v>69</v>
      </c>
      <c r="B23" s="182">
        <v>2559.39</v>
      </c>
      <c r="C23" s="183">
        <v>554</v>
      </c>
      <c r="D23" s="183">
        <v>554</v>
      </c>
      <c r="E23" s="183">
        <v>0</v>
      </c>
      <c r="F23" s="183">
        <v>0</v>
      </c>
      <c r="G23" s="183">
        <v>0</v>
      </c>
      <c r="H23" s="184">
        <v>0</v>
      </c>
      <c r="I23" s="179">
        <f>'[5]1η ΜΗΝΟΣ'!B21</f>
        <v>676</v>
      </c>
      <c r="J23" s="180">
        <f t="shared" si="0"/>
        <v>122</v>
      </c>
      <c r="K23" s="181">
        <f t="shared" si="1"/>
        <v>1.220216606498195</v>
      </c>
    </row>
    <row r="24" spans="1:11" ht="13.5" thickBot="1" x14ac:dyDescent="0.25">
      <c r="A24" s="251" t="s">
        <v>70</v>
      </c>
      <c r="B24" s="182">
        <v>1845</v>
      </c>
      <c r="C24" s="183">
        <v>431</v>
      </c>
      <c r="D24" s="183">
        <v>431</v>
      </c>
      <c r="E24" s="183">
        <v>0</v>
      </c>
      <c r="F24" s="183">
        <v>0</v>
      </c>
      <c r="G24" s="183">
        <v>0</v>
      </c>
      <c r="H24" s="184">
        <v>0</v>
      </c>
      <c r="I24" s="179">
        <f>'[5]1η ΜΗΝΟΣ'!B32</f>
        <v>426</v>
      </c>
      <c r="J24" s="180">
        <f t="shared" si="0"/>
        <v>-5</v>
      </c>
      <c r="K24" s="181">
        <f t="shared" si="1"/>
        <v>0.98839907192575405</v>
      </c>
    </row>
    <row r="25" spans="1:11" ht="13.5" thickBot="1" x14ac:dyDescent="0.25">
      <c r="A25" s="251" t="s">
        <v>71</v>
      </c>
      <c r="B25" s="182">
        <v>1116</v>
      </c>
      <c r="C25" s="183">
        <v>273</v>
      </c>
      <c r="D25" s="183">
        <v>273</v>
      </c>
      <c r="E25" s="183">
        <v>0</v>
      </c>
      <c r="F25" s="183">
        <v>0</v>
      </c>
      <c r="G25" s="183">
        <v>0</v>
      </c>
      <c r="H25" s="184">
        <v>0</v>
      </c>
      <c r="I25" s="179">
        <f>'[5]1η ΜΗΝΟΣ'!B22</f>
        <v>389</v>
      </c>
      <c r="J25" s="180">
        <f t="shared" si="0"/>
        <v>116</v>
      </c>
      <c r="K25" s="181">
        <f t="shared" si="1"/>
        <v>1.424908424908425</v>
      </c>
    </row>
    <row r="26" spans="1:11" ht="13.5" thickBot="1" x14ac:dyDescent="0.25">
      <c r="A26" s="251" t="s">
        <v>72</v>
      </c>
      <c r="B26" s="182">
        <v>201.97999999999996</v>
      </c>
      <c r="C26" s="183">
        <v>45</v>
      </c>
      <c r="D26" s="183">
        <v>42</v>
      </c>
      <c r="E26" s="183">
        <v>0</v>
      </c>
      <c r="F26" s="183">
        <v>3</v>
      </c>
      <c r="G26" s="183">
        <v>0</v>
      </c>
      <c r="H26" s="184">
        <v>0</v>
      </c>
      <c r="I26" s="179">
        <f>'[5]1η ΜΗΝΟΣ'!B23</f>
        <v>57</v>
      </c>
      <c r="J26" s="180">
        <f t="shared" si="0"/>
        <v>12</v>
      </c>
      <c r="K26" s="181">
        <f t="shared" si="1"/>
        <v>1.2666666666666666</v>
      </c>
    </row>
    <row r="27" spans="1:11" ht="13.5" thickBot="1" x14ac:dyDescent="0.25">
      <c r="A27" s="251" t="s">
        <v>73</v>
      </c>
      <c r="B27" s="182">
        <v>1910</v>
      </c>
      <c r="C27" s="183">
        <v>480</v>
      </c>
      <c r="D27" s="186">
        <v>480</v>
      </c>
      <c r="E27" s="183">
        <v>0</v>
      </c>
      <c r="F27" s="183">
        <v>0</v>
      </c>
      <c r="G27" s="183">
        <v>0</v>
      </c>
      <c r="H27" s="184">
        <v>0</v>
      </c>
      <c r="I27" s="179">
        <f>'[5]1η ΜΗΝΟΣ'!B33</f>
        <v>530</v>
      </c>
      <c r="J27" s="180">
        <f t="shared" si="0"/>
        <v>50</v>
      </c>
      <c r="K27" s="181">
        <f t="shared" si="1"/>
        <v>1.1041666666666667</v>
      </c>
    </row>
    <row r="28" spans="1:11" ht="13.5" thickBot="1" x14ac:dyDescent="0.25">
      <c r="A28" s="251" t="s">
        <v>74</v>
      </c>
      <c r="B28" s="182">
        <v>1159.0600000000004</v>
      </c>
      <c r="C28" s="183">
        <v>253</v>
      </c>
      <c r="D28" s="183">
        <v>253</v>
      </c>
      <c r="E28" s="183">
        <v>0</v>
      </c>
      <c r="F28" s="183">
        <v>0</v>
      </c>
      <c r="G28" s="183">
        <v>0</v>
      </c>
      <c r="H28" s="184">
        <v>0</v>
      </c>
      <c r="I28" s="179">
        <f>'[5]1η ΜΗΝΟΣ'!B11</f>
        <v>191</v>
      </c>
      <c r="J28" s="180">
        <f t="shared" si="0"/>
        <v>-62</v>
      </c>
      <c r="K28" s="181">
        <f t="shared" si="1"/>
        <v>0.75494071146245056</v>
      </c>
    </row>
    <row r="29" spans="1:11" ht="13.5" thickBot="1" x14ac:dyDescent="0.25">
      <c r="A29" s="251" t="s">
        <v>75</v>
      </c>
      <c r="B29" s="182">
        <v>2088.5100000000002</v>
      </c>
      <c r="C29" s="183">
        <v>446</v>
      </c>
      <c r="D29" s="183">
        <v>446</v>
      </c>
      <c r="E29" s="183">
        <v>0</v>
      </c>
      <c r="F29" s="183">
        <v>0</v>
      </c>
      <c r="G29" s="183">
        <v>0</v>
      </c>
      <c r="H29" s="184">
        <v>0</v>
      </c>
      <c r="I29" s="179">
        <f>'[5]1η ΜΗΝΟΣ'!B34</f>
        <v>534</v>
      </c>
      <c r="J29" s="180">
        <f t="shared" si="0"/>
        <v>88</v>
      </c>
      <c r="K29" s="181">
        <f t="shared" si="1"/>
        <v>1.1973094170403586</v>
      </c>
    </row>
    <row r="30" spans="1:11" ht="15.75" customHeight="1" thickBot="1" x14ac:dyDescent="0.25">
      <c r="A30" s="251" t="s">
        <v>76</v>
      </c>
      <c r="B30" s="182">
        <v>1312.2500000000002</v>
      </c>
      <c r="C30" s="183">
        <v>302</v>
      </c>
      <c r="D30" s="183">
        <v>0</v>
      </c>
      <c r="E30" s="183">
        <v>0</v>
      </c>
      <c r="F30" s="183">
        <v>0</v>
      </c>
      <c r="G30" s="183">
        <v>302</v>
      </c>
      <c r="H30" s="184">
        <v>0</v>
      </c>
      <c r="I30" s="179">
        <f>'[5]1η ΜΗΝΟΣ'!B5</f>
        <v>252</v>
      </c>
      <c r="J30" s="180">
        <f t="shared" si="0"/>
        <v>-50</v>
      </c>
      <c r="K30" s="181">
        <f t="shared" si="1"/>
        <v>0.83443708609271527</v>
      </c>
    </row>
    <row r="31" spans="1:11" ht="13.5" thickBot="1" x14ac:dyDescent="0.25">
      <c r="A31" s="251" t="s">
        <v>77</v>
      </c>
      <c r="B31" s="182">
        <v>2400</v>
      </c>
      <c r="C31" s="183">
        <v>600</v>
      </c>
      <c r="D31" s="183">
        <v>600</v>
      </c>
      <c r="E31" s="183">
        <v>0</v>
      </c>
      <c r="F31" s="183">
        <v>0</v>
      </c>
      <c r="G31" s="183">
        <v>0</v>
      </c>
      <c r="H31" s="184">
        <v>0</v>
      </c>
      <c r="I31" s="179">
        <f>'[5]1η ΜΗΝΟΣ'!B35</f>
        <v>619</v>
      </c>
      <c r="J31" s="180">
        <f t="shared" si="0"/>
        <v>19</v>
      </c>
      <c r="K31" s="181">
        <f t="shared" si="1"/>
        <v>1.0316666666666667</v>
      </c>
    </row>
    <row r="32" spans="1:11" ht="13.5" thickBot="1" x14ac:dyDescent="0.25">
      <c r="A32" s="251" t="s">
        <v>78</v>
      </c>
      <c r="B32" s="182">
        <v>234.85999999999999</v>
      </c>
      <c r="C32" s="183">
        <v>53</v>
      </c>
      <c r="D32" s="183">
        <v>53</v>
      </c>
      <c r="E32" s="183">
        <v>0</v>
      </c>
      <c r="F32" s="183">
        <v>0</v>
      </c>
      <c r="G32" s="183">
        <v>0</v>
      </c>
      <c r="H32" s="184">
        <v>0</v>
      </c>
      <c r="I32" s="179">
        <f>'[5]1η ΜΗΝΟΣ'!B24</f>
        <v>123</v>
      </c>
      <c r="J32" s="180">
        <f t="shared" si="0"/>
        <v>70</v>
      </c>
      <c r="K32" s="181">
        <f t="shared" si="1"/>
        <v>2.3207547169811322</v>
      </c>
    </row>
    <row r="33" spans="1:11" ht="13.5" thickBot="1" x14ac:dyDescent="0.25">
      <c r="A33" s="251" t="s">
        <v>79</v>
      </c>
      <c r="B33" s="182">
        <v>545</v>
      </c>
      <c r="C33" s="183">
        <v>127</v>
      </c>
      <c r="D33" s="183">
        <v>127</v>
      </c>
      <c r="E33" s="183">
        <v>0</v>
      </c>
      <c r="F33" s="183">
        <v>0</v>
      </c>
      <c r="G33" s="183">
        <v>0</v>
      </c>
      <c r="H33" s="184">
        <v>0</v>
      </c>
      <c r="I33" s="179">
        <f>'[5]1η ΜΗΝΟΣ'!B36</f>
        <v>219</v>
      </c>
      <c r="J33" s="180">
        <f t="shared" si="0"/>
        <v>92</v>
      </c>
      <c r="K33" s="181">
        <f t="shared" si="1"/>
        <v>1.7244094488188977</v>
      </c>
    </row>
    <row r="34" spans="1:11" ht="13.5" thickBot="1" x14ac:dyDescent="0.25">
      <c r="A34" s="251" t="s">
        <v>80</v>
      </c>
      <c r="B34" s="182">
        <v>1920</v>
      </c>
      <c r="C34" s="183">
        <v>480</v>
      </c>
      <c r="D34" s="183">
        <v>480</v>
      </c>
      <c r="E34" s="183">
        <v>0</v>
      </c>
      <c r="F34" s="183">
        <v>0</v>
      </c>
      <c r="G34" s="183">
        <v>0</v>
      </c>
      <c r="H34" s="184">
        <v>0</v>
      </c>
      <c r="I34" s="179">
        <f>'[5]1η ΜΗΝΟΣ'!B25</f>
        <v>501</v>
      </c>
      <c r="J34" s="180">
        <f t="shared" si="0"/>
        <v>21</v>
      </c>
      <c r="K34" s="181">
        <f t="shared" si="1"/>
        <v>1.04375</v>
      </c>
    </row>
    <row r="35" spans="1:11" ht="13.5" thickBot="1" x14ac:dyDescent="0.25">
      <c r="A35" s="251" t="s">
        <v>81</v>
      </c>
      <c r="B35" s="182">
        <v>361.9</v>
      </c>
      <c r="C35" s="183">
        <v>82</v>
      </c>
      <c r="D35" s="183">
        <v>82</v>
      </c>
      <c r="E35" s="183">
        <v>0</v>
      </c>
      <c r="F35" s="183">
        <v>0</v>
      </c>
      <c r="G35" s="183">
        <v>0</v>
      </c>
      <c r="H35" s="184">
        <v>0</v>
      </c>
      <c r="I35" s="179">
        <f>'[5]1η ΜΗΝΟΣ'!B26</f>
        <v>130</v>
      </c>
      <c r="J35" s="180">
        <f t="shared" si="0"/>
        <v>48</v>
      </c>
      <c r="K35" s="181">
        <f t="shared" si="1"/>
        <v>1.5853658536585367</v>
      </c>
    </row>
    <row r="36" spans="1:11" ht="13.5" thickBot="1" x14ac:dyDescent="0.25">
      <c r="A36" s="251" t="s">
        <v>82</v>
      </c>
      <c r="B36" s="187">
        <v>1236.3399999999999</v>
      </c>
      <c r="C36" s="188">
        <v>261</v>
      </c>
      <c r="D36" s="188">
        <v>261</v>
      </c>
      <c r="E36" s="188">
        <v>0</v>
      </c>
      <c r="F36" s="188">
        <v>0</v>
      </c>
      <c r="G36" s="188">
        <v>0</v>
      </c>
      <c r="H36" s="189">
        <v>0</v>
      </c>
      <c r="I36" s="190">
        <f>'[5]1η ΜΗΝΟΣ'!B12</f>
        <v>219</v>
      </c>
      <c r="J36" s="191">
        <f t="shared" si="0"/>
        <v>-42</v>
      </c>
      <c r="K36" s="192">
        <f t="shared" si="1"/>
        <v>0.83908045977011492</v>
      </c>
    </row>
    <row r="37" spans="1:11" ht="13.5" thickBot="1" x14ac:dyDescent="0.25">
      <c r="A37" s="205" t="s">
        <v>45</v>
      </c>
      <c r="B37" s="206">
        <f>SUM(B4:B36)</f>
        <v>43520.453000000001</v>
      </c>
      <c r="C37" s="207">
        <f>SUM(C4:C36)</f>
        <v>9935</v>
      </c>
      <c r="D37" s="207">
        <f t="shared" ref="D37:H37" si="2">SUM(D4:D36)</f>
        <v>7632</v>
      </c>
      <c r="E37" s="207">
        <f t="shared" si="2"/>
        <v>325</v>
      </c>
      <c r="F37" s="207">
        <f t="shared" si="2"/>
        <v>769</v>
      </c>
      <c r="G37" s="207">
        <f t="shared" si="2"/>
        <v>1029</v>
      </c>
      <c r="H37" s="207">
        <f t="shared" si="2"/>
        <v>180</v>
      </c>
      <c r="I37" s="207">
        <f>SUM(I4:I36)</f>
        <v>10736</v>
      </c>
      <c r="J37" s="208"/>
      <c r="K37" s="209"/>
    </row>
    <row r="38" spans="1:11" x14ac:dyDescent="0.2">
      <c r="B38" s="193"/>
      <c r="C38" s="194"/>
      <c r="D38" s="194"/>
    </row>
    <row r="41" spans="1:11" x14ac:dyDescent="0.2">
      <c r="I41" s="194"/>
    </row>
  </sheetData>
  <mergeCells count="9">
    <mergeCell ref="J2:K2"/>
    <mergeCell ref="A2:A3"/>
    <mergeCell ref="C2:C3"/>
    <mergeCell ref="D2:D3"/>
    <mergeCell ref="E2:E3"/>
    <mergeCell ref="F2:F3"/>
    <mergeCell ref="G2:G3"/>
    <mergeCell ref="H2:H3"/>
    <mergeCell ref="I2:I3"/>
  </mergeCells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23</vt:i4>
      </vt:variant>
    </vt:vector>
  </HeadingPairs>
  <TitlesOfParts>
    <vt:vector size="23" baseType="lpstr">
      <vt:lpstr>02012019</vt:lpstr>
      <vt:lpstr>16012019</vt:lpstr>
      <vt:lpstr>01022019</vt:lpstr>
      <vt:lpstr>16022019</vt:lpstr>
      <vt:lpstr>01032019</vt:lpstr>
      <vt:lpstr>16032019</vt:lpstr>
      <vt:lpstr>01042019</vt:lpstr>
      <vt:lpstr>16042019</vt:lpstr>
      <vt:lpstr>02052019</vt:lpstr>
      <vt:lpstr>16052019</vt:lpstr>
      <vt:lpstr>03062019</vt:lpstr>
      <vt:lpstr>18062019</vt:lpstr>
      <vt:lpstr>01072019</vt:lpstr>
      <vt:lpstr>16072019</vt:lpstr>
      <vt:lpstr>02082019</vt:lpstr>
      <vt:lpstr>16082019</vt:lpstr>
      <vt:lpstr>02092019</vt:lpstr>
      <vt:lpstr>17092019</vt:lpstr>
      <vt:lpstr>01102019</vt:lpstr>
      <vt:lpstr>16102019</vt:lpstr>
      <vt:lpstr>18112019</vt:lpstr>
      <vt:lpstr>02122019</vt:lpstr>
      <vt:lpstr>16122019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Παναγιώτα Σταύρου</dc:creator>
  <cp:lastModifiedBy>Άγις Χούρσογλου</cp:lastModifiedBy>
  <cp:lastPrinted>2025-06-25T09:48:01Z</cp:lastPrinted>
  <dcterms:created xsi:type="dcterms:W3CDTF">2015-06-05T18:19:34Z</dcterms:created>
  <dcterms:modified xsi:type="dcterms:W3CDTF">2025-06-25T11:18:44Z</dcterms:modified>
</cp:coreProperties>
</file>